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ensorfact\Downloads\"/>
    </mc:Choice>
  </mc:AlternateContent>
  <xr:revisionPtr revIDLastSave="0" documentId="13_ncr:1_{7DE084B7-86D1-4B56-8D75-ADD840F09665}" xr6:coauthVersionLast="47" xr6:coauthVersionMax="47" xr10:uidLastSave="{00000000-0000-0000-0000-000000000000}"/>
  <workbookProtection workbookAlgorithmName="SHA-512" workbookHashValue="LgmscvxDiymFYo//T9beTDc5batoz8abczMLFYOospaXasZBW+xBmX1lx3/t26uNCigJ+K+Ug/k57Vl0KmnH3g==" workbookSaltValue="Qc5ueCoQdZiflpDU+e+Jtg==" workbookSpinCount="100000" lockStructure="1"/>
  <bookViews>
    <workbookView xWindow="-108" yWindow="-108" windowWidth="23256" windowHeight="12456" tabRatio="832" activeTab="3" xr2:uid="{00000000-000D-0000-FFFF-FFFF00000000}"/>
  </bookViews>
  <sheets>
    <sheet name="1. Company Details" sheetId="1" r:id="rId1"/>
    <sheet name="1-A) Country" sheetId="2" state="hidden" r:id="rId2"/>
    <sheet name="1-B) Main-sub_industry" sheetId="3" state="hidden" r:id="rId3"/>
    <sheet name="2. Electricity" sheetId="4" r:id="rId4"/>
    <sheet name="2-A) Asset-Industry mapping" sheetId="5" state="hidden" r:id="rId5"/>
    <sheet name="2-A) Asset Translations" sheetId="6" state="hidden" r:id="rId6"/>
    <sheet name="2-B) Fused Power and Autofill" sheetId="7" state="hidden" r:id="rId7"/>
    <sheet name="3-1. Gas" sheetId="8" r:id="rId8"/>
    <sheet name="3-2. Gas Pictures" sheetId="9" r:id="rId9"/>
    <sheet name="4-1. Water" sheetId="10" r:id="rId10"/>
    <sheet name="4-2. Water Pictures" sheetId="11" r:id="rId11"/>
    <sheet name="5-1. Maintenance" sheetId="12" r:id="rId12"/>
    <sheet name="5-A) Component types" sheetId="13" state="hidden" r:id="rId13"/>
    <sheet name="5-2. Maintenance Pictures" sheetId="14" r:id="rId14"/>
    <sheet name="6-1. Compressed Air" sheetId="15" r:id="rId15"/>
    <sheet name="6-2. Compressed Air Pictures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CfsFXq4mmQbtaU9E1aVpK6bWfO/+xVKneoECyFAo/TI="/>
    </ext>
  </extLst>
</workbook>
</file>

<file path=xl/calcChain.xml><?xml version="1.0" encoding="utf-8"?>
<calcChain xmlns="http://schemas.openxmlformats.org/spreadsheetml/2006/main">
  <c r="Q45" i="10" l="1"/>
  <c r="Q46" i="10"/>
  <c r="Q47" i="10"/>
  <c r="Q48" i="10"/>
  <c r="Q36" i="10"/>
  <c r="Q37" i="10"/>
  <c r="Q38" i="10"/>
  <c r="Q39" i="10"/>
  <c r="Q40" i="10"/>
  <c r="Q41" i="10"/>
  <c r="Q42" i="10"/>
  <c r="Q43" i="10"/>
  <c r="Q44" i="10"/>
  <c r="Q49" i="10"/>
  <c r="Q50" i="10"/>
  <c r="T42" i="10"/>
  <c r="T43" i="10"/>
  <c r="T44" i="10"/>
  <c r="T45" i="10"/>
  <c r="T46" i="10"/>
  <c r="T47" i="10"/>
  <c r="T48" i="10"/>
  <c r="T49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P38" i="10"/>
  <c r="R38" i="10" s="1"/>
  <c r="T38" i="10" s="1"/>
  <c r="P39" i="10"/>
  <c r="R39" i="10" s="1"/>
  <c r="T39" i="10" s="1"/>
  <c r="P40" i="10"/>
  <c r="R40" i="10" s="1"/>
  <c r="T40" i="10" s="1"/>
  <c r="P41" i="10"/>
  <c r="R41" i="10" s="1"/>
  <c r="T41" i="10" s="1"/>
  <c r="P42" i="10"/>
  <c r="R42" i="10" s="1"/>
  <c r="P43" i="10"/>
  <c r="R43" i="10" s="1"/>
  <c r="P44" i="10"/>
  <c r="R44" i="10" s="1"/>
  <c r="P45" i="10"/>
  <c r="R45" i="10" s="1"/>
  <c r="P46" i="10"/>
  <c r="R46" i="10" s="1"/>
  <c r="P47" i="10"/>
  <c r="R47" i="10" s="1"/>
  <c r="P48" i="10"/>
  <c r="R48" i="10" s="1"/>
  <c r="P49" i="10"/>
  <c r="R49" i="10" s="1"/>
  <c r="P50" i="10"/>
  <c r="R50" i="10" s="1"/>
  <c r="T50" i="10" s="1"/>
  <c r="P36" i="10"/>
  <c r="R36" i="10" s="1"/>
  <c r="P37" i="10"/>
  <c r="R37" i="10" s="1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I13" i="4"/>
  <c r="H13" i="4"/>
  <c r="G50" i="1"/>
  <c r="G49" i="1"/>
  <c r="G56" i="1"/>
  <c r="G58" i="1"/>
  <c r="G54" i="1"/>
  <c r="G48" i="1"/>
  <c r="G47" i="1"/>
  <c r="C117" i="14"/>
  <c r="C112" i="14"/>
  <c r="C113" i="14"/>
  <c r="C114" i="14"/>
  <c r="C115" i="14"/>
  <c r="C116" i="14"/>
  <c r="C101" i="14"/>
  <c r="C102" i="14"/>
  <c r="C103" i="14"/>
  <c r="C104" i="14"/>
  <c r="C105" i="14"/>
  <c r="C106" i="14"/>
  <c r="C107" i="14"/>
  <c r="C108" i="14"/>
  <c r="C109" i="14"/>
  <c r="C110" i="14"/>
  <c r="C111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9" i="8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B4" i="5"/>
  <c r="B3" i="5"/>
  <c r="B2" i="5" s="1"/>
  <c r="B265" i="5" s="1"/>
  <c r="C265" i="5" s="1"/>
  <c r="B2" i="3"/>
  <c r="B21" i="3" s="1"/>
  <c r="G57" i="1"/>
  <c r="G55" i="1"/>
  <c r="G53" i="1"/>
  <c r="G52" i="1"/>
  <c r="G51" i="1"/>
  <c r="T37" i="10" l="1"/>
  <c r="T36" i="10"/>
  <c r="B10" i="5"/>
  <c r="B6" i="5"/>
  <c r="C6" i="5" s="1"/>
  <c r="B101" i="5"/>
  <c r="C101" i="5" s="1"/>
  <c r="B139" i="5"/>
  <c r="C139" i="5" s="1"/>
  <c r="B179" i="5"/>
  <c r="C179" i="5" s="1"/>
  <c r="B260" i="5"/>
  <c r="C260" i="5" s="1"/>
  <c r="B12" i="5"/>
  <c r="C12" i="5" s="1"/>
  <c r="B22" i="5"/>
  <c r="C22" i="5" s="1"/>
  <c r="B32" i="5"/>
  <c r="C32" i="5" s="1"/>
  <c r="B44" i="5"/>
  <c r="C44" i="5" s="1"/>
  <c r="B13" i="3"/>
  <c r="B54" i="5"/>
  <c r="C54" i="5" s="1"/>
  <c r="B64" i="5"/>
  <c r="C64" i="5" s="1"/>
  <c r="B23" i="3"/>
  <c r="B84" i="5"/>
  <c r="C84" i="5" s="1"/>
  <c r="B35" i="5"/>
  <c r="C35" i="5" s="1"/>
  <c r="B55" i="5"/>
  <c r="C55" i="5" s="1"/>
  <c r="B85" i="5"/>
  <c r="C85" i="5" s="1"/>
  <c r="B267" i="5"/>
  <c r="C267" i="5" s="1"/>
  <c r="B7" i="5"/>
  <c r="C7" i="5" s="1"/>
  <c r="B16" i="5"/>
  <c r="C16" i="5" s="1"/>
  <c r="B40" i="5"/>
  <c r="C40" i="5" s="1"/>
  <c r="B76" i="5"/>
  <c r="C76" i="5" s="1"/>
  <c r="B97" i="5"/>
  <c r="C97" i="5" s="1"/>
  <c r="B121" i="5"/>
  <c r="C121" i="5" s="1"/>
  <c r="B161" i="5"/>
  <c r="C161" i="5" s="1"/>
  <c r="B204" i="5"/>
  <c r="C204" i="5" s="1"/>
  <c r="B243" i="5"/>
  <c r="C243" i="5" s="1"/>
  <c r="B23" i="5"/>
  <c r="C23" i="5" s="1"/>
  <c r="B24" i="5"/>
  <c r="C24" i="5" s="1"/>
  <c r="B47" i="5"/>
  <c r="C47" i="5" s="1"/>
  <c r="B68" i="5"/>
  <c r="C68" i="5" s="1"/>
  <c r="B108" i="5"/>
  <c r="C108" i="5" s="1"/>
  <c r="B193" i="5"/>
  <c r="C193" i="5" s="1"/>
  <c r="B268" i="5"/>
  <c r="C268" i="5" s="1"/>
  <c r="B38" i="5"/>
  <c r="C38" i="5" s="1"/>
  <c r="B59" i="5"/>
  <c r="C59" i="5" s="1"/>
  <c r="B116" i="5"/>
  <c r="C116" i="5" s="1"/>
  <c r="B228" i="5"/>
  <c r="C228" i="5" s="1"/>
  <c r="B92" i="5"/>
  <c r="C92" i="5" s="1"/>
  <c r="B8" i="5"/>
  <c r="C8" i="5" s="1"/>
  <c r="B19" i="5"/>
  <c r="C19" i="5" s="1"/>
  <c r="B30" i="5"/>
  <c r="C30" i="5" s="1"/>
  <c r="B43" i="5"/>
  <c r="C43" i="5" s="1"/>
  <c r="B51" i="5"/>
  <c r="C51" i="5" s="1"/>
  <c r="B62" i="5"/>
  <c r="C62" i="5" s="1"/>
  <c r="B81" i="5"/>
  <c r="C81" i="5" s="1"/>
  <c r="B124" i="5"/>
  <c r="C124" i="5" s="1"/>
  <c r="B164" i="5"/>
  <c r="C164" i="5" s="1"/>
  <c r="B211" i="5"/>
  <c r="C211" i="5" s="1"/>
  <c r="B252" i="5"/>
  <c r="C252" i="5" s="1"/>
  <c r="B46" i="5"/>
  <c r="C46" i="5" s="1"/>
  <c r="B67" i="5"/>
  <c r="C67" i="5" s="1"/>
  <c r="B105" i="5"/>
  <c r="C105" i="5" s="1"/>
  <c r="B140" i="5"/>
  <c r="C140" i="5" s="1"/>
  <c r="B188" i="5"/>
  <c r="C188" i="5" s="1"/>
  <c r="B219" i="5"/>
  <c r="C219" i="5" s="1"/>
  <c r="B14" i="5"/>
  <c r="C14" i="5" s="1"/>
  <c r="B36" i="5"/>
  <c r="C36" i="5" s="1"/>
  <c r="B56" i="5"/>
  <c r="C56" i="5" s="1"/>
  <c r="B89" i="5"/>
  <c r="C89" i="5" s="1"/>
  <c r="B147" i="5"/>
  <c r="C147" i="5" s="1"/>
  <c r="B225" i="5"/>
  <c r="C225" i="5" s="1"/>
  <c r="B27" i="5"/>
  <c r="C27" i="5" s="1"/>
  <c r="B48" i="5"/>
  <c r="C48" i="5" s="1"/>
  <c r="B70" i="5"/>
  <c r="C70" i="5" s="1"/>
  <c r="B153" i="5"/>
  <c r="C153" i="5" s="1"/>
  <c r="B196" i="5"/>
  <c r="C196" i="5" s="1"/>
  <c r="B275" i="5"/>
  <c r="C275" i="5" s="1"/>
  <c r="B15" i="5"/>
  <c r="C15" i="5" s="1"/>
  <c r="B28" i="5"/>
  <c r="C28" i="5" s="1"/>
  <c r="B39" i="5"/>
  <c r="C39" i="5" s="1"/>
  <c r="B60" i="5"/>
  <c r="C60" i="5" s="1"/>
  <c r="B73" i="5"/>
  <c r="C73" i="5" s="1"/>
  <c r="B117" i="5"/>
  <c r="C117" i="5" s="1"/>
  <c r="B155" i="5"/>
  <c r="C155" i="5" s="1"/>
  <c r="B203" i="5"/>
  <c r="C203" i="5" s="1"/>
  <c r="B233" i="5"/>
  <c r="C233" i="5" s="1"/>
  <c r="B11" i="5"/>
  <c r="C11" i="5" s="1"/>
  <c r="B20" i="5"/>
  <c r="C20" i="5" s="1"/>
  <c r="B31" i="5"/>
  <c r="C31" i="5" s="1"/>
  <c r="B52" i="5"/>
  <c r="C52" i="5" s="1"/>
  <c r="B63" i="5"/>
  <c r="C63" i="5" s="1"/>
  <c r="B100" i="5"/>
  <c r="C100" i="5" s="1"/>
  <c r="B132" i="5"/>
  <c r="C132" i="5" s="1"/>
  <c r="B169" i="5"/>
  <c r="C169" i="5" s="1"/>
  <c r="B217" i="5"/>
  <c r="C217" i="5" s="1"/>
  <c r="B257" i="5"/>
  <c r="C257" i="5" s="1"/>
  <c r="B15" i="3"/>
  <c r="B6" i="3"/>
  <c r="B17" i="3"/>
  <c r="B27" i="3"/>
  <c r="B5" i="3"/>
  <c r="B9" i="3"/>
  <c r="B19" i="3"/>
  <c r="B7" i="3"/>
  <c r="B24" i="3"/>
  <c r="B16" i="3"/>
  <c r="B8" i="3"/>
  <c r="B20" i="3"/>
  <c r="B12" i="3"/>
  <c r="B4" i="3"/>
  <c r="B14" i="3"/>
  <c r="B25" i="3"/>
  <c r="B26" i="3"/>
  <c r="B18" i="3"/>
  <c r="B10" i="3"/>
  <c r="B11" i="3"/>
  <c r="B22" i="3"/>
  <c r="B9" i="5"/>
  <c r="C9" i="5" s="1"/>
  <c r="B17" i="5"/>
  <c r="C17" i="5" s="1"/>
  <c r="B25" i="5"/>
  <c r="C25" i="5" s="1"/>
  <c r="B33" i="5"/>
  <c r="C33" i="5" s="1"/>
  <c r="B41" i="5"/>
  <c r="C41" i="5" s="1"/>
  <c r="B49" i="5"/>
  <c r="C49" i="5" s="1"/>
  <c r="B57" i="5"/>
  <c r="C57" i="5" s="1"/>
  <c r="B65" i="5"/>
  <c r="C65" i="5" s="1"/>
  <c r="B75" i="5"/>
  <c r="C75" i="5" s="1"/>
  <c r="B91" i="5"/>
  <c r="C91" i="5" s="1"/>
  <c r="B107" i="5"/>
  <c r="C107" i="5" s="1"/>
  <c r="B123" i="5"/>
  <c r="C123" i="5" s="1"/>
  <c r="B148" i="5"/>
  <c r="C148" i="5" s="1"/>
  <c r="B163" i="5"/>
  <c r="C163" i="5" s="1"/>
  <c r="B177" i="5"/>
  <c r="C177" i="5" s="1"/>
  <c r="B212" i="5"/>
  <c r="C212" i="5" s="1"/>
  <c r="B227" i="5"/>
  <c r="C227" i="5" s="1"/>
  <c r="B241" i="5"/>
  <c r="C241" i="5" s="1"/>
  <c r="B276" i="5"/>
  <c r="C276" i="5" s="1"/>
  <c r="B113" i="5"/>
  <c r="C113" i="5" s="1"/>
  <c r="B129" i="5"/>
  <c r="C129" i="5" s="1"/>
  <c r="B156" i="5"/>
  <c r="C156" i="5" s="1"/>
  <c r="B171" i="5"/>
  <c r="C171" i="5" s="1"/>
  <c r="B185" i="5"/>
  <c r="C185" i="5" s="1"/>
  <c r="B220" i="5"/>
  <c r="C220" i="5" s="1"/>
  <c r="B235" i="5"/>
  <c r="C235" i="5" s="1"/>
  <c r="B249" i="5"/>
  <c r="C249" i="5" s="1"/>
  <c r="C10" i="5"/>
  <c r="B18" i="5"/>
  <c r="C18" i="5" s="1"/>
  <c r="B26" i="5"/>
  <c r="C26" i="5" s="1"/>
  <c r="B34" i="5"/>
  <c r="C34" i="5" s="1"/>
  <c r="B42" i="5"/>
  <c r="C42" i="5" s="1"/>
  <c r="B50" i="5"/>
  <c r="C50" i="5" s="1"/>
  <c r="B58" i="5"/>
  <c r="C58" i="5" s="1"/>
  <c r="B66" i="5"/>
  <c r="C66" i="5" s="1"/>
  <c r="B77" i="5"/>
  <c r="C77" i="5" s="1"/>
  <c r="B93" i="5"/>
  <c r="C93" i="5" s="1"/>
  <c r="B109" i="5"/>
  <c r="C109" i="5" s="1"/>
  <c r="B125" i="5"/>
  <c r="C125" i="5" s="1"/>
  <c r="B137" i="5"/>
  <c r="C137" i="5" s="1"/>
  <c r="B172" i="5"/>
  <c r="C172" i="5" s="1"/>
  <c r="B187" i="5"/>
  <c r="C187" i="5" s="1"/>
  <c r="B201" i="5"/>
  <c r="C201" i="5" s="1"/>
  <c r="B236" i="5"/>
  <c r="C236" i="5" s="1"/>
  <c r="B251" i="5"/>
  <c r="C251" i="5" s="1"/>
  <c r="B270" i="5"/>
  <c r="C270" i="5" s="1"/>
  <c r="B262" i="5"/>
  <c r="C262" i="5" s="1"/>
  <c r="B254" i="5"/>
  <c r="C254" i="5" s="1"/>
  <c r="B246" i="5"/>
  <c r="C246" i="5" s="1"/>
  <c r="B238" i="5"/>
  <c r="C238" i="5" s="1"/>
  <c r="B230" i="5"/>
  <c r="C230" i="5" s="1"/>
  <c r="B222" i="5"/>
  <c r="C222" i="5" s="1"/>
  <c r="B214" i="5"/>
  <c r="C214" i="5" s="1"/>
  <c r="B206" i="5"/>
  <c r="C206" i="5" s="1"/>
  <c r="B198" i="5"/>
  <c r="C198" i="5" s="1"/>
  <c r="B190" i="5"/>
  <c r="C190" i="5" s="1"/>
  <c r="B182" i="5"/>
  <c r="C182" i="5" s="1"/>
  <c r="B174" i="5"/>
  <c r="C174" i="5" s="1"/>
  <c r="B166" i="5"/>
  <c r="C166" i="5" s="1"/>
  <c r="B158" i="5"/>
  <c r="C158" i="5" s="1"/>
  <c r="B150" i="5"/>
  <c r="C150" i="5" s="1"/>
  <c r="B142" i="5"/>
  <c r="C142" i="5" s="1"/>
  <c r="B134" i="5"/>
  <c r="C134" i="5" s="1"/>
  <c r="B126" i="5"/>
  <c r="C126" i="5" s="1"/>
  <c r="B118" i="5"/>
  <c r="C118" i="5" s="1"/>
  <c r="B110" i="5"/>
  <c r="C110" i="5" s="1"/>
  <c r="B102" i="5"/>
  <c r="C102" i="5" s="1"/>
  <c r="B94" i="5"/>
  <c r="C94" i="5" s="1"/>
  <c r="B86" i="5"/>
  <c r="C86" i="5" s="1"/>
  <c r="B78" i="5"/>
  <c r="C78" i="5" s="1"/>
  <c r="B272" i="5"/>
  <c r="C272" i="5" s="1"/>
  <c r="B264" i="5"/>
  <c r="C264" i="5" s="1"/>
  <c r="B256" i="5"/>
  <c r="C256" i="5" s="1"/>
  <c r="B248" i="5"/>
  <c r="C248" i="5" s="1"/>
  <c r="B240" i="5"/>
  <c r="C240" i="5" s="1"/>
  <c r="B232" i="5"/>
  <c r="C232" i="5" s="1"/>
  <c r="B224" i="5"/>
  <c r="C224" i="5" s="1"/>
  <c r="B216" i="5"/>
  <c r="C216" i="5" s="1"/>
  <c r="B208" i="5"/>
  <c r="C208" i="5" s="1"/>
  <c r="B200" i="5"/>
  <c r="C200" i="5" s="1"/>
  <c r="B192" i="5"/>
  <c r="C192" i="5" s="1"/>
  <c r="B184" i="5"/>
  <c r="C184" i="5" s="1"/>
  <c r="B176" i="5"/>
  <c r="C176" i="5" s="1"/>
  <c r="B168" i="5"/>
  <c r="C168" i="5" s="1"/>
  <c r="B160" i="5"/>
  <c r="C160" i="5" s="1"/>
  <c r="B152" i="5"/>
  <c r="C152" i="5" s="1"/>
  <c r="B144" i="5"/>
  <c r="C144" i="5" s="1"/>
  <c r="B136" i="5"/>
  <c r="C136" i="5" s="1"/>
  <c r="B128" i="5"/>
  <c r="C128" i="5" s="1"/>
  <c r="B120" i="5"/>
  <c r="C120" i="5" s="1"/>
  <c r="B112" i="5"/>
  <c r="C112" i="5" s="1"/>
  <c r="B104" i="5"/>
  <c r="C104" i="5" s="1"/>
  <c r="B96" i="5"/>
  <c r="C96" i="5" s="1"/>
  <c r="B88" i="5"/>
  <c r="C88" i="5" s="1"/>
  <c r="B80" i="5"/>
  <c r="C80" i="5" s="1"/>
  <c r="B72" i="5"/>
  <c r="C72" i="5" s="1"/>
  <c r="B277" i="5"/>
  <c r="C277" i="5" s="1"/>
  <c r="B269" i="5"/>
  <c r="C269" i="5" s="1"/>
  <c r="B261" i="5"/>
  <c r="C261" i="5" s="1"/>
  <c r="B253" i="5"/>
  <c r="C253" i="5" s="1"/>
  <c r="B245" i="5"/>
  <c r="C245" i="5" s="1"/>
  <c r="B237" i="5"/>
  <c r="C237" i="5" s="1"/>
  <c r="B229" i="5"/>
  <c r="C229" i="5" s="1"/>
  <c r="B221" i="5"/>
  <c r="C221" i="5" s="1"/>
  <c r="B213" i="5"/>
  <c r="C213" i="5" s="1"/>
  <c r="B205" i="5"/>
  <c r="C205" i="5" s="1"/>
  <c r="B197" i="5"/>
  <c r="C197" i="5" s="1"/>
  <c r="B189" i="5"/>
  <c r="C189" i="5" s="1"/>
  <c r="B181" i="5"/>
  <c r="C181" i="5" s="1"/>
  <c r="B173" i="5"/>
  <c r="C173" i="5" s="1"/>
  <c r="B165" i="5"/>
  <c r="C165" i="5" s="1"/>
  <c r="B157" i="5"/>
  <c r="C157" i="5" s="1"/>
  <c r="B149" i="5"/>
  <c r="C149" i="5" s="1"/>
  <c r="B141" i="5"/>
  <c r="C141" i="5" s="1"/>
  <c r="B133" i="5"/>
  <c r="C133" i="5" s="1"/>
  <c r="B274" i="5"/>
  <c r="C274" i="5" s="1"/>
  <c r="B266" i="5"/>
  <c r="C266" i="5" s="1"/>
  <c r="B258" i="5"/>
  <c r="C258" i="5" s="1"/>
  <c r="B250" i="5"/>
  <c r="C250" i="5" s="1"/>
  <c r="B242" i="5"/>
  <c r="C242" i="5" s="1"/>
  <c r="B234" i="5"/>
  <c r="C234" i="5" s="1"/>
  <c r="B226" i="5"/>
  <c r="C226" i="5" s="1"/>
  <c r="B218" i="5"/>
  <c r="C218" i="5" s="1"/>
  <c r="B210" i="5"/>
  <c r="C210" i="5" s="1"/>
  <c r="B202" i="5"/>
  <c r="C202" i="5" s="1"/>
  <c r="B194" i="5"/>
  <c r="C194" i="5" s="1"/>
  <c r="B186" i="5"/>
  <c r="C186" i="5" s="1"/>
  <c r="B178" i="5"/>
  <c r="C178" i="5" s="1"/>
  <c r="B170" i="5"/>
  <c r="C170" i="5" s="1"/>
  <c r="B162" i="5"/>
  <c r="C162" i="5" s="1"/>
  <c r="B154" i="5"/>
  <c r="C154" i="5" s="1"/>
  <c r="B146" i="5"/>
  <c r="C146" i="5" s="1"/>
  <c r="B138" i="5"/>
  <c r="C138" i="5" s="1"/>
  <c r="B130" i="5"/>
  <c r="C130" i="5" s="1"/>
  <c r="B122" i="5"/>
  <c r="C122" i="5" s="1"/>
  <c r="B114" i="5"/>
  <c r="C114" i="5" s="1"/>
  <c r="B106" i="5"/>
  <c r="C106" i="5" s="1"/>
  <c r="B98" i="5"/>
  <c r="C98" i="5" s="1"/>
  <c r="B90" i="5"/>
  <c r="C90" i="5" s="1"/>
  <c r="B82" i="5"/>
  <c r="C82" i="5" s="1"/>
  <c r="B74" i="5"/>
  <c r="C74" i="5" s="1"/>
  <c r="B271" i="5"/>
  <c r="C271" i="5" s="1"/>
  <c r="B263" i="5"/>
  <c r="C263" i="5" s="1"/>
  <c r="B255" i="5"/>
  <c r="C255" i="5" s="1"/>
  <c r="B247" i="5"/>
  <c r="C247" i="5" s="1"/>
  <c r="B239" i="5"/>
  <c r="C239" i="5" s="1"/>
  <c r="B231" i="5"/>
  <c r="C231" i="5" s="1"/>
  <c r="B223" i="5"/>
  <c r="C223" i="5" s="1"/>
  <c r="B215" i="5"/>
  <c r="C215" i="5" s="1"/>
  <c r="B207" i="5"/>
  <c r="C207" i="5" s="1"/>
  <c r="B199" i="5"/>
  <c r="C199" i="5" s="1"/>
  <c r="B191" i="5"/>
  <c r="C191" i="5" s="1"/>
  <c r="B183" i="5"/>
  <c r="C183" i="5" s="1"/>
  <c r="B175" i="5"/>
  <c r="C175" i="5" s="1"/>
  <c r="B167" i="5"/>
  <c r="C167" i="5" s="1"/>
  <c r="B159" i="5"/>
  <c r="C159" i="5" s="1"/>
  <c r="B151" i="5"/>
  <c r="C151" i="5" s="1"/>
  <c r="B143" i="5"/>
  <c r="C143" i="5" s="1"/>
  <c r="B135" i="5"/>
  <c r="C135" i="5" s="1"/>
  <c r="B127" i="5"/>
  <c r="C127" i="5" s="1"/>
  <c r="B119" i="5"/>
  <c r="C119" i="5" s="1"/>
  <c r="B111" i="5"/>
  <c r="C111" i="5" s="1"/>
  <c r="B103" i="5"/>
  <c r="C103" i="5" s="1"/>
  <c r="B95" i="5"/>
  <c r="C95" i="5" s="1"/>
  <c r="B87" i="5"/>
  <c r="C87" i="5" s="1"/>
  <c r="B79" i="5"/>
  <c r="C79" i="5" s="1"/>
  <c r="B71" i="5"/>
  <c r="C71" i="5" s="1"/>
  <c r="B13" i="5"/>
  <c r="C13" i="5" s="1"/>
  <c r="B21" i="5"/>
  <c r="C21" i="5" s="1"/>
  <c r="B29" i="5"/>
  <c r="C29" i="5" s="1"/>
  <c r="B37" i="5"/>
  <c r="C37" i="5" s="1"/>
  <c r="B45" i="5"/>
  <c r="C45" i="5" s="1"/>
  <c r="B53" i="5"/>
  <c r="C53" i="5" s="1"/>
  <c r="B61" i="5"/>
  <c r="C61" i="5" s="1"/>
  <c r="B69" i="5"/>
  <c r="C69" i="5" s="1"/>
  <c r="B83" i="5"/>
  <c r="C83" i="5" s="1"/>
  <c r="B99" i="5"/>
  <c r="C99" i="5" s="1"/>
  <c r="B115" i="5"/>
  <c r="C115" i="5" s="1"/>
  <c r="B131" i="5"/>
  <c r="C131" i="5" s="1"/>
  <c r="B145" i="5"/>
  <c r="C145" i="5" s="1"/>
  <c r="B180" i="5"/>
  <c r="C180" i="5" s="1"/>
  <c r="B195" i="5"/>
  <c r="C195" i="5" s="1"/>
  <c r="B209" i="5"/>
  <c r="C209" i="5" s="1"/>
  <c r="B244" i="5"/>
  <c r="C244" i="5" s="1"/>
  <c r="B259" i="5"/>
  <c r="C259" i="5" s="1"/>
  <c r="B273" i="5"/>
  <c r="C273" i="5" s="1"/>
  <c r="E101" i="12" l="1"/>
  <c r="E89" i="12"/>
  <c r="E77" i="12"/>
  <c r="E65" i="12"/>
  <c r="E53" i="12"/>
  <c r="E41" i="12"/>
  <c r="E29" i="12"/>
  <c r="E17" i="12"/>
  <c r="D20" i="4"/>
  <c r="D32" i="4"/>
  <c r="D44" i="4"/>
  <c r="D56" i="4"/>
  <c r="D68" i="4"/>
  <c r="D80" i="4"/>
  <c r="D92" i="4"/>
  <c r="D104" i="4"/>
  <c r="E112" i="12"/>
  <c r="E100" i="12"/>
  <c r="E88" i="12"/>
  <c r="E76" i="12"/>
  <c r="E64" i="12"/>
  <c r="E52" i="12"/>
  <c r="E40" i="12"/>
  <c r="E28" i="12"/>
  <c r="E16" i="12"/>
  <c r="D21" i="4"/>
  <c r="D33" i="4"/>
  <c r="D45" i="4"/>
  <c r="D57" i="4"/>
  <c r="D69" i="4"/>
  <c r="D81" i="4"/>
  <c r="D93" i="4"/>
  <c r="D105" i="4"/>
  <c r="E99" i="12"/>
  <c r="E75" i="12"/>
  <c r="E51" i="12"/>
  <c r="E39" i="12"/>
  <c r="E15" i="12"/>
  <c r="D34" i="4"/>
  <c r="D46" i="4"/>
  <c r="D58" i="4"/>
  <c r="D70" i="4"/>
  <c r="D82" i="4"/>
  <c r="D94" i="4"/>
  <c r="D106" i="4"/>
  <c r="E70" i="12"/>
  <c r="E111" i="12"/>
  <c r="E87" i="12"/>
  <c r="E63" i="12"/>
  <c r="E27" i="12"/>
  <c r="D22" i="4"/>
  <c r="E98" i="12"/>
  <c r="E86" i="12"/>
  <c r="E74" i="12"/>
  <c r="E62" i="12"/>
  <c r="E50" i="12"/>
  <c r="E38" i="12"/>
  <c r="E26" i="12"/>
  <c r="E14" i="12"/>
  <c r="D23" i="4"/>
  <c r="D35" i="4"/>
  <c r="D47" i="4"/>
  <c r="D59" i="4"/>
  <c r="D71" i="4"/>
  <c r="D83" i="4"/>
  <c r="D95" i="4"/>
  <c r="D107" i="4"/>
  <c r="E110" i="12"/>
  <c r="E97" i="12"/>
  <c r="E85" i="12"/>
  <c r="E73" i="12"/>
  <c r="E61" i="12"/>
  <c r="E49" i="12"/>
  <c r="E37" i="12"/>
  <c r="E25" i="12"/>
  <c r="E13" i="12"/>
  <c r="D24" i="4"/>
  <c r="D36" i="4"/>
  <c r="D48" i="4"/>
  <c r="D60" i="4"/>
  <c r="D72" i="4"/>
  <c r="D84" i="4"/>
  <c r="D96" i="4"/>
  <c r="D108" i="4"/>
  <c r="E109" i="12"/>
  <c r="E96" i="12"/>
  <c r="E72" i="12"/>
  <c r="E48" i="12"/>
  <c r="D73" i="4"/>
  <c r="D109" i="4"/>
  <c r="E83" i="12"/>
  <c r="E59" i="12"/>
  <c r="E35" i="12"/>
  <c r="D50" i="4"/>
  <c r="D74" i="4"/>
  <c r="E94" i="12"/>
  <c r="E34" i="12"/>
  <c r="D39" i="4"/>
  <c r="D111" i="4"/>
  <c r="E93" i="12"/>
  <c r="D40" i="4"/>
  <c r="D76" i="4"/>
  <c r="E108" i="12"/>
  <c r="E84" i="12"/>
  <c r="E60" i="12"/>
  <c r="E36" i="12"/>
  <c r="E24" i="12"/>
  <c r="D25" i="4"/>
  <c r="D37" i="4"/>
  <c r="D49" i="4"/>
  <c r="D61" i="4"/>
  <c r="D85" i="4"/>
  <c r="D97" i="4"/>
  <c r="E95" i="12"/>
  <c r="D38" i="4"/>
  <c r="D86" i="4"/>
  <c r="D110" i="4"/>
  <c r="E106" i="12"/>
  <c r="E58" i="12"/>
  <c r="E22" i="12"/>
  <c r="D27" i="4"/>
  <c r="E81" i="12"/>
  <c r="E45" i="12"/>
  <c r="E21" i="12"/>
  <c r="D28" i="4"/>
  <c r="D100" i="4"/>
  <c r="E107" i="12"/>
  <c r="E47" i="12"/>
  <c r="E23" i="12"/>
  <c r="D26" i="4"/>
  <c r="D62" i="4"/>
  <c r="D98" i="4"/>
  <c r="E82" i="12"/>
  <c r="E46" i="12"/>
  <c r="D15" i="4"/>
  <c r="D51" i="4"/>
  <c r="D63" i="4"/>
  <c r="D75" i="4"/>
  <c r="D87" i="4"/>
  <c r="D99" i="4"/>
  <c r="E105" i="12"/>
  <c r="E69" i="12"/>
  <c r="E57" i="12"/>
  <c r="E33" i="12"/>
  <c r="D16" i="4"/>
  <c r="D52" i="4"/>
  <c r="D64" i="4"/>
  <c r="D88" i="4"/>
  <c r="D112" i="4"/>
  <c r="E104" i="12"/>
  <c r="E92" i="12"/>
  <c r="E80" i="12"/>
  <c r="E68" i="12"/>
  <c r="E56" i="12"/>
  <c r="E44" i="12"/>
  <c r="E32" i="12"/>
  <c r="E20" i="12"/>
  <c r="D17" i="4"/>
  <c r="D29" i="4"/>
  <c r="D41" i="4"/>
  <c r="D53" i="4"/>
  <c r="D65" i="4"/>
  <c r="D77" i="4"/>
  <c r="D89" i="4"/>
  <c r="D101" i="4"/>
  <c r="E103" i="12"/>
  <c r="E91" i="12"/>
  <c r="E79" i="12"/>
  <c r="E67" i="12"/>
  <c r="E55" i="12"/>
  <c r="E43" i="12"/>
  <c r="E31" i="12"/>
  <c r="E19" i="12"/>
  <c r="D18" i="4"/>
  <c r="D30" i="4"/>
  <c r="D42" i="4"/>
  <c r="D54" i="4"/>
  <c r="D66" i="4"/>
  <c r="D78" i="4"/>
  <c r="D90" i="4"/>
  <c r="D102" i="4"/>
  <c r="E102" i="12"/>
  <c r="E90" i="12"/>
  <c r="E78" i="12"/>
  <c r="E66" i="12"/>
  <c r="E54" i="12"/>
  <c r="E42" i="12"/>
  <c r="E30" i="12"/>
  <c r="E18" i="12"/>
  <c r="D19" i="4"/>
  <c r="D31" i="4"/>
  <c r="D43" i="4"/>
  <c r="D55" i="4"/>
  <c r="D67" i="4"/>
  <c r="D79" i="4"/>
  <c r="D91" i="4"/>
  <c r="D103" i="4"/>
  <c r="E7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Alvarez</author>
  </authors>
  <commentList>
    <comment ref="E34" authorId="0" shapeId="0" xr:uid="{C05BF652-089C-4AC3-A1E5-0C537A5769BA}">
      <text>
        <r>
          <rPr>
            <b/>
            <sz val="9"/>
            <color rgb="FF000000"/>
            <rFont val="Tahoma"/>
            <family val="2"/>
          </rPr>
          <t>Diameter inside the pipe, sometimes also referred as DN (nominal diameter)</t>
        </r>
      </text>
    </comment>
    <comment ref="F34" authorId="0" shapeId="0" xr:uid="{3A43D8B1-5A56-45E3-930A-4748C4790E84}">
      <text>
        <r>
          <rPr>
            <b/>
            <sz val="9"/>
            <color rgb="FF000000"/>
            <rFont val="Tahoma"/>
            <family val="2"/>
          </rPr>
          <t>Thickness of the wall pipe is usually indicated on the pipe itself. It can also be calculated as (outer diameter - inner diameter) / 2</t>
        </r>
      </text>
    </comment>
    <comment ref="H34" authorId="0" shapeId="0" xr:uid="{315DFB83-26C8-42FA-B617-885BC657DDE4}">
      <text>
        <r>
          <rPr>
            <b/>
            <sz val="9"/>
            <color rgb="FF000000"/>
            <rFont val="Tahoma"/>
            <family val="2"/>
          </rPr>
          <t>We need to know the pipe material as precisely as possible for accurate measurements</t>
        </r>
      </text>
    </comment>
    <comment ref="I34" authorId="0" shapeId="0" xr:uid="{A661DE3E-31FA-4D70-A21D-DF90C2B9A7A3}">
      <text>
        <r>
          <rPr>
            <b/>
            <sz val="9"/>
            <color rgb="FF000000"/>
            <rFont val="Tahoma"/>
            <family val="2"/>
          </rPr>
          <t>We need to know the precise fluid type and temperature if applicable for accurate measurements</t>
        </r>
      </text>
    </comment>
    <comment ref="J34" authorId="0" shapeId="0" xr:uid="{B3B4D446-FAEE-3D4F-8698-B3003CA2AA20}">
      <text>
        <r>
          <rPr>
            <b/>
            <sz val="10"/>
            <color rgb="FF000000"/>
            <rFont val="Tahoma"/>
            <family val="2"/>
          </rPr>
          <t>Indicate the most common temperature of the fluid</t>
        </r>
      </text>
    </comment>
    <comment ref="K34" authorId="0" shapeId="0" xr:uid="{29BE88CF-DBA5-4B9C-8417-3013155E4774}">
      <text>
        <r>
          <rPr>
            <b/>
            <sz val="9"/>
            <color rgb="FF000000"/>
            <rFont val="Tahoma"/>
            <family val="2"/>
          </rPr>
          <t>Please give an indication of the minimum flow expected. Under a certain threshold, our meter cannot provide accurate readings.</t>
        </r>
      </text>
    </comment>
    <comment ref="L34" authorId="0" shapeId="0" xr:uid="{C80D5297-E931-426F-92E6-1A9F9C528AFE}">
      <text>
        <r>
          <rPr>
            <b/>
            <sz val="9"/>
            <color rgb="FF000000"/>
            <rFont val="Tahoma"/>
            <family val="2"/>
          </rPr>
          <t>Please provide an indication of maximum flow expected. Above a certain threshold, our meter cannot measure fast enough.</t>
        </r>
      </text>
    </comment>
  </commentList>
</comments>
</file>

<file path=xl/sharedStrings.xml><?xml version="1.0" encoding="utf-8"?>
<sst xmlns="http://schemas.openxmlformats.org/spreadsheetml/2006/main" count="5342" uniqueCount="1658">
  <si>
    <t>TECHNICAL ASSESSMENT</t>
  </si>
  <si>
    <t>v.2.0</t>
  </si>
  <si>
    <t>Step 1: Provide company details - General information</t>
  </si>
  <si>
    <t>!!details_start</t>
  </si>
  <si>
    <t>Company name</t>
  </si>
  <si>
    <t>Street name (delivery address)</t>
  </si>
  <si>
    <t>Postal code</t>
  </si>
  <si>
    <t>City</t>
  </si>
  <si>
    <t>Country (in English)</t>
  </si>
  <si>
    <t>Invoice email address</t>
  </si>
  <si>
    <t>Company core industry</t>
  </si>
  <si>
    <t>Company sub-industry</t>
  </si>
  <si>
    <t>Step 2: Provide user details</t>
  </si>
  <si>
    <t>Name</t>
  </si>
  <si>
    <t>Email address</t>
  </si>
  <si>
    <t>Phone</t>
  </si>
  <si>
    <t>User 1</t>
  </si>
  <si>
    <t>User 2 (optional)</t>
  </si>
  <si>
    <t>User 3 (optional)</t>
  </si>
  <si>
    <t>User 4 (optional)</t>
  </si>
  <si>
    <t>User 5 (optional)</t>
  </si>
  <si>
    <t>User 6 (optional)</t>
  </si>
  <si>
    <t>User 7 (optional)</t>
  </si>
  <si>
    <t>User 8 (optional)</t>
  </si>
  <si>
    <t>User 9 (optional)</t>
  </si>
  <si>
    <t>User 10 (optional)</t>
  </si>
  <si>
    <t>Step 3: Provide technical information</t>
  </si>
  <si>
    <t>Electricity sensors</t>
  </si>
  <si>
    <t>Go to sheet 2. Electricity</t>
  </si>
  <si>
    <t>Gas pulse sensors</t>
  </si>
  <si>
    <t>Go to sheet 3-1. Gas</t>
  </si>
  <si>
    <t>Upload pictures at 3-2. Gas Pictures</t>
  </si>
  <si>
    <t>Water pulse sensors</t>
  </si>
  <si>
    <t>Go to sheet 4-1. Water</t>
  </si>
  <si>
    <t>Upload pictures as 4-2. Water Pictures</t>
  </si>
  <si>
    <t>Ultrasonic water sensors</t>
  </si>
  <si>
    <t>Predictive maintenance sensors</t>
  </si>
  <si>
    <t>Go to sheet 5-1. Maintenance</t>
  </si>
  <si>
    <t>Upload pictures at 5-2. Maintenance pictures</t>
  </si>
  <si>
    <t>Compressed air sensors</t>
  </si>
  <si>
    <t>Note: if you have multiple sensors on a single asset, make sure that the asset name is typed exactly the same across TA sheets</t>
  </si>
  <si>
    <t>Step 4: Estimate amount of bridges</t>
  </si>
  <si>
    <t>Amount</t>
  </si>
  <si>
    <t>Connectivity Type</t>
  </si>
  <si>
    <t>Number of EnOcean bridges (Electricity, Gas, Water)</t>
  </si>
  <si>
    <t xml:space="preserve">Bridges with alternative connectivity type </t>
  </si>
  <si>
    <t>Number of Predictive Maintenance bridges</t>
  </si>
  <si>
    <t>Predictive Maintenance sensors</t>
  </si>
  <si>
    <t>If WiFi is used as connectivity type</t>
  </si>
  <si>
    <t>Network name (SSID)</t>
  </si>
  <si>
    <t>Password</t>
  </si>
  <si>
    <t>Select country</t>
  </si>
  <si>
    <t>Caloric value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</si>
  <si>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</si>
  <si>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</si>
  <si>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</si>
  <si>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</si>
  <si>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</si>
  <si>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</si>
  <si>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</si>
  <si>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</si>
  <si>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</si>
  <si>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</si>
  <si>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</si>
  <si>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</si>
  <si>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</si>
  <si>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</si>
  <si>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</si>
  <si>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</si>
  <si>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</si>
  <si>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</si>
  <si>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</si>
  <si>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</si>
  <si>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</si>
  <si>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</si>
  <si>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</si>
  <si>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</si>
  <si>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</si>
  <si>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</si>
  <si>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</si>
  <si>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</si>
  <si>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</si>
  <si>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</si>
  <si>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</si>
  <si>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</si>
  <si>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</si>
  <si>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</si>
  <si>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</si>
  <si>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</si>
  <si>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</si>
  <si>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</si>
  <si>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</si>
  <si>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</si>
  <si>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</si>
  <si>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</si>
  <si>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</si>
  <si>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</si>
  <si>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</si>
  <si>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</si>
  <si>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</si>
  <si>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</si>
  <si>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DR Congo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</si>
  <si>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</si>
  <si>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</si>
  <si>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</si>
  <si>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</si>
  <si>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</si>
  <si>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</si>
  <si>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</si>
  <si>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</si>
  <si>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</si>
  <si>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</si>
  <si>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</si>
  <si>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</si>
  <si>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</si>
  <si>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</si>
  <si>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</si>
  <si>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</si>
  <si>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</si>
  <si>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</si>
  <si>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</si>
  <si>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</si>
  <si>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</si>
  <si>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</si>
  <si>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</si>
  <si>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</si>
  <si>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</si>
  <si>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</si>
  <si>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</si>
  <si>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</si>
  <si>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</si>
  <si>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</si>
  <si>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</si>
  <si>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</si>
  <si>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</si>
  <si>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</si>
  <si>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</si>
  <si>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</si>
  <si>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</si>
  <si>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</si>
  <si>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</si>
  <si>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</si>
  <si>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</si>
  <si>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</si>
  <si>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</si>
  <si>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</si>
  <si>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</si>
  <si>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</si>
  <si>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</si>
  <si>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</si>
  <si>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</si>
  <si>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</si>
  <si>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</si>
  <si>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</si>
  <si>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</si>
  <si>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</si>
  <si>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</si>
  <si>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</si>
  <si>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</si>
  <si>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</si>
  <si>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</si>
  <si>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</si>
  <si>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</si>
  <si>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</si>
  <si>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</si>
  <si>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</si>
  <si>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</si>
  <si>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</si>
  <si>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</si>
  <si>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</si>
  <si>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</si>
  <si>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</si>
  <si>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</si>
  <si>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</si>
  <si>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</si>
  <si>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</si>
  <si>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</si>
  <si>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</si>
  <si>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</si>
  <si>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</si>
  <si>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</si>
  <si>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</si>
  <si>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</si>
  <si>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</si>
  <si>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</si>
  <si>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</si>
  <si>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</si>
  <si>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</si>
  <si>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</si>
  <si>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</si>
  <si>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</si>
  <si>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</si>
  <si>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</si>
  <si>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</si>
  <si>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</si>
  <si>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</si>
  <si>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</si>
  <si>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</si>
  <si>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</si>
  <si>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</si>
  <si>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</si>
  <si>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</si>
  <si>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</si>
  <si>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</si>
  <si>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</si>
  <si>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</si>
  <si>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</si>
  <si>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</si>
  <si>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</si>
  <si>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</si>
  <si>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</si>
  <si>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</si>
  <si>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</si>
  <si>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</si>
  <si>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</si>
  <si>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</si>
  <si>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</si>
  <si>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</si>
  <si>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</si>
  <si>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</si>
  <si>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</si>
  <si>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</si>
  <si>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</si>
  <si>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</si>
  <si>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</si>
  <si>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</si>
  <si>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</si>
  <si>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</si>
  <si>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</si>
  <si>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</si>
  <si>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</si>
  <si>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</si>
  <si>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</si>
  <si>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</si>
  <si>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</si>
  <si>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</si>
  <si>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</si>
  <si>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</si>
  <si>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</si>
  <si>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</si>
  <si>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</si>
  <si>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</si>
  <si>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Western Sahara</t>
  </si>
  <si>
    <t>Yemen</t>
  </si>
  <si>
    <t>Zambia</t>
  </si>
  <si>
    <t>Zimbabwe</t>
  </si>
  <si>
    <t>Please select main-industry</t>
  </si>
  <si>
    <t>Aviation and aerospace</t>
  </si>
  <si>
    <t>Chemicals</t>
  </si>
  <si>
    <t>Construction &amp; Buildings</t>
  </si>
  <si>
    <t>Food and beverage</t>
  </si>
  <si>
    <t>Machinery and Equipment</t>
  </si>
  <si>
    <t>Mining and metals</t>
  </si>
  <si>
    <t>Packaging and containers</t>
  </si>
  <si>
    <t>Paper &amp; Paper Products</t>
  </si>
  <si>
    <t>Plastics &amp; Rubber</t>
  </si>
  <si>
    <t>Textiles</t>
  </si>
  <si>
    <t>Waste management</t>
  </si>
  <si>
    <t>Other</t>
  </si>
  <si>
    <t>Please select sub-industry</t>
  </si>
  <si>
    <t>Aviation &amp; Aerospace</t>
  </si>
  <si>
    <t>Fertilisers, nitrogen compounds, pesticides and other agrochemical products</t>
  </si>
  <si>
    <t>Manufacture of concrete products</t>
  </si>
  <si>
    <t>Animal compound feed</t>
  </si>
  <si>
    <t>Machinery &amp; Equipment</t>
  </si>
  <si>
    <t>Metalworking</t>
  </si>
  <si>
    <t>Manufacture of carton and carton products</t>
  </si>
  <si>
    <t>Printing</t>
  </si>
  <si>
    <t>Blowmoulding</t>
  </si>
  <si>
    <t>Manufacture of carpets and rugs</t>
  </si>
  <si>
    <t>Energy production</t>
  </si>
  <si>
    <t>Select main industry first</t>
  </si>
  <si>
    <t>Other chemical manufacturers</t>
  </si>
  <si>
    <t>Manufacture of insulation products</t>
  </si>
  <si>
    <t>Bakery and farinaceous products</t>
  </si>
  <si>
    <t>Manufacture of foils and films</t>
  </si>
  <si>
    <t>Extrusion</t>
  </si>
  <si>
    <t>Manufacture of other technical and industrial textiles</t>
  </si>
  <si>
    <t>Recycling</t>
  </si>
  <si>
    <t>Paints, varnishes, printing inks, soaps, detergents and perfumes</t>
  </si>
  <si>
    <t>Manufacture of wood products</t>
  </si>
  <si>
    <t>Beverages</t>
  </si>
  <si>
    <t>Manufacture of metal containers and cans</t>
  </si>
  <si>
    <t>Injection moulding</t>
  </si>
  <si>
    <t>Plastics, synthetic rubbers in primary form and man-made fibers</t>
  </si>
  <si>
    <t>Dairy products</t>
  </si>
  <si>
    <t>Rotational moulding</t>
  </si>
  <si>
    <t>Fruit and vegetables</t>
  </si>
  <si>
    <t>Thermoforming</t>
  </si>
  <si>
    <t>Grain mill products, starches and starch products</t>
  </si>
  <si>
    <t>Meat and seafood products</t>
  </si>
  <si>
    <t>Oils and fats</t>
  </si>
  <si>
    <t>Other food products</t>
  </si>
  <si>
    <t>Fill in technical details below</t>
  </si>
  <si>
    <t>!!electricity_start</t>
  </si>
  <si>
    <t>Asset Number</t>
  </si>
  <si>
    <t>Asset Name</t>
  </si>
  <si>
    <t>Asset_typeID</t>
  </si>
  <si>
    <t>Asset Type</t>
  </si>
  <si>
    <t>Energy Group</t>
  </si>
  <si>
    <t>Fused Power</t>
  </si>
  <si>
    <t>Nominal power range</t>
  </si>
  <si>
    <t>Grid voltage</t>
  </si>
  <si>
    <t>Other SF sensors on asset?</t>
  </si>
  <si>
    <t>Example</t>
  </si>
  <si>
    <t>Name of the asset. Must be unique and may not contain , or ;</t>
  </si>
  <si>
    <t>Please select</t>
  </si>
  <si>
    <t>For menu structure. May not contain , or ;</t>
  </si>
  <si>
    <t>To ship correct sensor</t>
  </si>
  <si>
    <t>Auto-filled</t>
  </si>
  <si>
    <t>Auto filled</t>
  </si>
  <si>
    <t>Yes / No</t>
  </si>
  <si>
    <t>Select from dropdown</t>
  </si>
  <si>
    <t>No</t>
  </si>
  <si>
    <t>INPUT LIST</t>
  </si>
  <si>
    <t>Concat</t>
  </si>
  <si>
    <t>Please select main-industryPlease select sub-industry</t>
  </si>
  <si>
    <t>Aviation and aerospacePlease select sub-industry</t>
  </si>
  <si>
    <t>Aviation and aerospaceAviation &amp; Aerospace</t>
  </si>
  <si>
    <t>ChemicalsPlease select sub-industry</t>
  </si>
  <si>
    <t>ChemicalsFertilisers, nitrogen compounds, pesticides and other agrochemical products</t>
  </si>
  <si>
    <t>ChemicalsOther chemical manufacturers</t>
  </si>
  <si>
    <t>ChemicalsPaints, varnishes, printing inks, soaps, detergents and perfumes</t>
  </si>
  <si>
    <t>ChemicalsPlastics, synthetic rubbers in primary form and man-made fibers</t>
  </si>
  <si>
    <t>Construction &amp; BuildingsPlease select sub-industry</t>
  </si>
  <si>
    <t>Construction &amp; BuildingsManufacture of concrete products</t>
  </si>
  <si>
    <t>Construction &amp; BuildingsManufacture of insulation products</t>
  </si>
  <si>
    <t>Construction &amp; BuildingsManufacture of wood products</t>
  </si>
  <si>
    <t>Food and beveragePlease select sub-industry</t>
  </si>
  <si>
    <t>Food and beverageAnimal compound feed</t>
  </si>
  <si>
    <t>Food and beverageBakery and farinaceous products</t>
  </si>
  <si>
    <t>Food and beverageBeverages</t>
  </si>
  <si>
    <t>Food and beverageDairy products</t>
  </si>
  <si>
    <t>Food and beverageFruit and vegetables</t>
  </si>
  <si>
    <t>Food and beverageGrain mill products, starches and starch products</t>
  </si>
  <si>
    <t>Food and beverageMeat and seafood products</t>
  </si>
  <si>
    <t>Food and beverageOils and fats</t>
  </si>
  <si>
    <t>Food and beverageOther food products</t>
  </si>
  <si>
    <t>Machinery and EquipmentPlease select sub-industry</t>
  </si>
  <si>
    <t>Machinery and EquipmentMachinery &amp; Equipment</t>
  </si>
  <si>
    <t>Mining and metalsPlease select sub-industry</t>
  </si>
  <si>
    <t>Mining and metalsMetalworking</t>
  </si>
  <si>
    <t>OtherPlease select sub-industry</t>
  </si>
  <si>
    <t>OtherOther</t>
  </si>
  <si>
    <t>Packaging and containersPlease select sub-industry</t>
  </si>
  <si>
    <t>Packaging and containersManufacture of carton and carton products</t>
  </si>
  <si>
    <t>Packaging and containersManufacture of foils and films</t>
  </si>
  <si>
    <t>Packaging and containersManufacture of metal containers and cans</t>
  </si>
  <si>
    <t>Paper &amp; Paper ProductsPlease select sub-industry</t>
  </si>
  <si>
    <t>Paper &amp; Paper ProductsPrinting</t>
  </si>
  <si>
    <t>Plastics &amp; RubberPlease select sub-industry</t>
  </si>
  <si>
    <t>Plastics &amp; RubberBlowmoulding</t>
  </si>
  <si>
    <t>Plastics &amp; RubberExtrusion</t>
  </si>
  <si>
    <t>Plastics &amp; RubberInjection moulding</t>
  </si>
  <si>
    <t>Plastics &amp; RubberRotational moulding</t>
  </si>
  <si>
    <t>Plastics &amp; RubberThermoforming</t>
  </si>
  <si>
    <t>TextilesPlease select sub-industry</t>
  </si>
  <si>
    <t>TextilesManufacture of carpets and rugs</t>
  </si>
  <si>
    <t>TextilesManufacture of other technical and industrial textiles</t>
  </si>
  <si>
    <t>Waste managementPlease select sub-industry</t>
  </si>
  <si>
    <t>Waste managementEnergy production</t>
  </si>
  <si>
    <t>Waste managementRecycling</t>
  </si>
  <si>
    <t>Industry</t>
  </si>
  <si>
    <t>Language</t>
  </si>
  <si>
    <t>sub industry</t>
  </si>
  <si>
    <t>nameEN</t>
  </si>
  <si>
    <t/>
  </si>
  <si>
    <t>Agitator</t>
  </si>
  <si>
    <t>601286e2ad3bac1fb417ff43</t>
  </si>
  <si>
    <t>Air compressor</t>
  </si>
  <si>
    <t>5f72f9ec4fcced0f963769c9</t>
  </si>
  <si>
    <t>Bench grinder</t>
  </si>
  <si>
    <t>601ab52bad3bac19cb17ff4d</t>
  </si>
  <si>
    <t>Blower</t>
  </si>
  <si>
    <t>5f8ef645fbc1835434ef33a0</t>
  </si>
  <si>
    <t>Calender</t>
  </si>
  <si>
    <t>60c227149b33a885c7e582a9</t>
  </si>
  <si>
    <t>Carton machine</t>
  </si>
  <si>
    <t>5fbb837dfbc183c7e1ef33c6</t>
  </si>
  <si>
    <t>Charging station EV</t>
  </si>
  <si>
    <t>5f8ef678fbc1836758ef33a1</t>
  </si>
  <si>
    <t>Blow moulding machine</t>
  </si>
  <si>
    <t>60c227bc9b33a87f10e582ac</t>
  </si>
  <si>
    <t>Blasting cabinet</t>
  </si>
  <si>
    <t>6138bbe635a71205fe3a178f</t>
  </si>
  <si>
    <t>Blender</t>
  </si>
  <si>
    <t>5fbbb806fbc183d7a1ef33d6</t>
  </si>
  <si>
    <t>Bucket elevator</t>
  </si>
  <si>
    <t>5f8ecacffbc1832827ef3396</t>
  </si>
  <si>
    <t>Conveyor belt</t>
  </si>
  <si>
    <t>5f72f4314fcced7af13769bb</t>
  </si>
  <si>
    <t>Centrifuge</t>
  </si>
  <si>
    <t>5fd89c947918a91769327034</t>
  </si>
  <si>
    <t>Cooling machine</t>
  </si>
  <si>
    <t>5faebfb1fbc1839febef33ac</t>
  </si>
  <si>
    <t>Cooling tower</t>
  </si>
  <si>
    <t>5f72f6d44fcced26813769c4</t>
  </si>
  <si>
    <t>Cutter</t>
  </si>
  <si>
    <t>5fbe262afbc183003eef33e3</t>
  </si>
  <si>
    <t>Crane</t>
  </si>
  <si>
    <t>6138c68135a71232bf3a179d</t>
  </si>
  <si>
    <t>Distribution cabinet</t>
  </si>
  <si>
    <t>60c226699b33a80b5ee582a8</t>
  </si>
  <si>
    <t>Crate washer</t>
  </si>
  <si>
    <t>5fbd2676fbc18374c2ef33db</t>
  </si>
  <si>
    <t>Depalletizer</t>
  </si>
  <si>
    <t>6193ae8d9e4d0146490d6ece</t>
  </si>
  <si>
    <t>Dryer</t>
  </si>
  <si>
    <t>5fc6b69a8a8dee8d184decf9</t>
  </si>
  <si>
    <t>Electrical heater</t>
  </si>
  <si>
    <t>6138be0335a712e1fb3a1793</t>
  </si>
  <si>
    <t>Crusher</t>
  </si>
  <si>
    <t>6026a8ff9b33a88481e5828c</t>
  </si>
  <si>
    <t>Crystallizer</t>
  </si>
  <si>
    <t>60128ab0ad3bac7abb17ff45</t>
  </si>
  <si>
    <t>Embossing machine</t>
  </si>
  <si>
    <t>60c224ee9b33a8ca2ee582a6</t>
  </si>
  <si>
    <t>Extractor</t>
  </si>
  <si>
    <t>6138bc5435a712f47d3a1790</t>
  </si>
  <si>
    <t>Drill press</t>
  </si>
  <si>
    <t>620147829e4d01e6620d6f03</t>
  </si>
  <si>
    <t>Fan</t>
  </si>
  <si>
    <t>5f72f4bc4fcced2b8b3769be</t>
  </si>
  <si>
    <t>Extruder (plastics)</t>
  </si>
  <si>
    <t>5fc6b9088a8dee32814decfb</t>
  </si>
  <si>
    <t>Heating elements</t>
  </si>
  <si>
    <t>620147fe9e4d011e000d6f04</t>
  </si>
  <si>
    <t>Gathering machine</t>
  </si>
  <si>
    <t>6138cc1d35a712e27f3a17a0</t>
  </si>
  <si>
    <t>Grinding mill</t>
  </si>
  <si>
    <t>5fc759048a8dee63314ded05</t>
  </si>
  <si>
    <t>HVAC system</t>
  </si>
  <si>
    <t>60c228cc9b33a82051e582b0</t>
  </si>
  <si>
    <t>Gas compressor</t>
  </si>
  <si>
    <t>619b58a89e4d01ed5e0d6ed0</t>
  </si>
  <si>
    <t>Evaporator</t>
  </si>
  <si>
    <t>6026ac449b33a8f40fe58290</t>
  </si>
  <si>
    <t>Lasercutter</t>
  </si>
  <si>
    <t>5fc7585d8a8dee48734ded03</t>
  </si>
  <si>
    <t>Lighting</t>
  </si>
  <si>
    <t>60410de69b33a8156de58296</t>
  </si>
  <si>
    <t>Labeling machine</t>
  </si>
  <si>
    <t>6026ae989b33a86237e58293</t>
  </si>
  <si>
    <t>Feeder</t>
  </si>
  <si>
    <t>6026ab4c9b33a8d427e5828e</t>
  </si>
  <si>
    <t>Filling machine</t>
  </si>
  <si>
    <t>6012838bad3bac2c2617ff3f</t>
  </si>
  <si>
    <t>Freezer</t>
  </si>
  <si>
    <t>5faec03afbc1839bfbef33ae</t>
  </si>
  <si>
    <t>Machine press</t>
  </si>
  <si>
    <t>6026ae1f9b33a8b813e58292</t>
  </si>
  <si>
    <t>Laminator</t>
  </si>
  <si>
    <t>6138c71235a712311c3a179f</t>
  </si>
  <si>
    <t>Injection moulding machine (plastic)</t>
  </si>
  <si>
    <t>5f5779977b0de3495e24e128</t>
  </si>
  <si>
    <t>Freezer cell</t>
  </si>
  <si>
    <t>6138d25635a712269e3a17a6</t>
  </si>
  <si>
    <t>Oven</t>
  </si>
  <si>
    <t>5faec695fbc1834113ef33b4</t>
  </si>
  <si>
    <t>Injection moulding machine (rubber)</t>
  </si>
  <si>
    <t>615edc849e4d01bdde0d6ec5</t>
  </si>
  <si>
    <t>Mixer</t>
  </si>
  <si>
    <t>5f8ecaacfbc183535bef3395</t>
  </si>
  <si>
    <t>Heat pump</t>
  </si>
  <si>
    <t>6138c32235a712cefe3a179c</t>
  </si>
  <si>
    <t>Packaging machine</t>
  </si>
  <si>
    <t>5fbd37eefbc1835c5eef33dc</t>
  </si>
  <si>
    <t>Milling machine</t>
  </si>
  <si>
    <t>601ab5e0ad3bac55f717ff4e</t>
  </si>
  <si>
    <t>Kneader</t>
  </si>
  <si>
    <t>5faec92cfbc1836140ef33b6</t>
  </si>
  <si>
    <t>Hygiene tunnel</t>
  </si>
  <si>
    <t>6138d0d535a71232313a17a4</t>
  </si>
  <si>
    <t>Extruder (metal)</t>
  </si>
  <si>
    <t>617912739e4d0143430d6ec9</t>
  </si>
  <si>
    <t>Palletizer</t>
  </si>
  <si>
    <t>618bcb619e4d012f130d6ecb</t>
  </si>
  <si>
    <t>Production line</t>
  </si>
  <si>
    <t>60c225ea9b33a8e06de582a7</t>
  </si>
  <si>
    <t>Homogeniser (dairy)</t>
  </si>
  <si>
    <t>5fbbb60bfbc1830e01ef33d4</t>
  </si>
  <si>
    <t>Printing machine</t>
  </si>
  <si>
    <t>5fbb7f84fbc183654def33c1</t>
  </si>
  <si>
    <t>Pump</t>
  </si>
  <si>
    <t>5f72f4e74fcceda4133769bf</t>
  </si>
  <si>
    <t>Induction hardening machine</t>
  </si>
  <si>
    <t>619cfc419e4d01ddbf0d6ef7</t>
  </si>
  <si>
    <t>Paper cutting machine</t>
  </si>
  <si>
    <t>6138ccad35a712565c3a17a1</t>
  </si>
  <si>
    <t>Pleating machine</t>
  </si>
  <si>
    <t>6138cd9a35a7127f4a3a17a2</t>
  </si>
  <si>
    <t>Robot</t>
  </si>
  <si>
    <t>61d2b2f79e4d01d6b10d6f01</t>
  </si>
  <si>
    <t>Punching machine</t>
  </si>
  <si>
    <t>601ab062ad3bacd23917ff4b</t>
  </si>
  <si>
    <t>Solar panels</t>
  </si>
  <si>
    <t>6138b04535a712f9153a178a</t>
  </si>
  <si>
    <t>Pellet press</t>
  </si>
  <si>
    <t>5f8eca1cfbc1836013ef3393</t>
  </si>
  <si>
    <t>Lathe</t>
  </si>
  <si>
    <t>6138b11c35a71281e63a178c</t>
  </si>
  <si>
    <t>Transformer</t>
  </si>
  <si>
    <t>60c2283f9b33a816b4e582ae</t>
  </si>
  <si>
    <t>Plasma cutter</t>
  </si>
  <si>
    <t>619cb93f9e4d0183600d6ef2</t>
  </si>
  <si>
    <t>Screening machine</t>
  </si>
  <si>
    <t>5f8ecd63fbc18391c8ef3397</t>
  </si>
  <si>
    <t>Shrink tunnel</t>
  </si>
  <si>
    <t>60c229899b33a8a002e582b2</t>
  </si>
  <si>
    <t>Shaver</t>
  </si>
  <si>
    <t>6138bd2b35a712982a3a1792</t>
  </si>
  <si>
    <t>Reactor</t>
  </si>
  <si>
    <t>6026a9729b33a87b4be5828d</t>
  </si>
  <si>
    <t>Unknown</t>
  </si>
  <si>
    <t>6138892135a712c2603a1782</t>
  </si>
  <si>
    <t>Rotational Moulding Machine</t>
  </si>
  <si>
    <t>618e3f409e4d019f7e0d6ecc</t>
  </si>
  <si>
    <t>Vacuum pump</t>
  </si>
  <si>
    <t>5fbd2378fbc1831809ef33d9</t>
  </si>
  <si>
    <t>Ice-cream machine</t>
  </si>
  <si>
    <t>5fbbb5cefbc1831a1fef33d3</t>
  </si>
  <si>
    <t>Pasteuriser</t>
  </si>
  <si>
    <t>5fbbba28fbc183002cef33d7</t>
  </si>
  <si>
    <t>Screen printing machine</t>
  </si>
  <si>
    <t>6138c6d235a71225ec3a179e</t>
  </si>
  <si>
    <t>Stretch blow moulding machine</t>
  </si>
  <si>
    <t>60c228019b33a8dc98e582ad</t>
  </si>
  <si>
    <t>Shredder</t>
  </si>
  <si>
    <t>619678519e4d0166d20d6ecf</t>
  </si>
  <si>
    <t>Sawing machine</t>
  </si>
  <si>
    <t>61bb59049e4d018e850d6efe</t>
  </si>
  <si>
    <t>Tufting machine</t>
  </si>
  <si>
    <t>61d2b3b09e4d012da50d6f02</t>
  </si>
  <si>
    <t>Rolling mill</t>
  </si>
  <si>
    <t>5f8eda3bfbc1835c2aef339c</t>
  </si>
  <si>
    <t>Paddle mixer</t>
  </si>
  <si>
    <t>Sander</t>
  </si>
  <si>
    <t>619cc3979e4d0128840d6ef5</t>
  </si>
  <si>
    <t>Screw conveyor</t>
  </si>
  <si>
    <t>6138bf5b35a71221ac3a1794</t>
  </si>
  <si>
    <t>Press brake</t>
  </si>
  <si>
    <t>6138d4f735a71255183a17a9</t>
  </si>
  <si>
    <t>Winding machine</t>
  </si>
  <si>
    <t>61a785959e4d010a7f0d6ef9</t>
  </si>
  <si>
    <t>Steam boiler</t>
  </si>
  <si>
    <t>60c2277a9b33a8919ce582ab</t>
  </si>
  <si>
    <t>Spray booth</t>
  </si>
  <si>
    <t>6138bbb535a7121c7a3a178e</t>
  </si>
  <si>
    <t>Proofer</t>
  </si>
  <si>
    <t>5faec9f1fbc183a7c7ef33b7</t>
  </si>
  <si>
    <t>Smoking chamber</t>
  </si>
  <si>
    <t>5fbd25dbfbc183a514ef33da</t>
  </si>
  <si>
    <t>Sorting machine</t>
  </si>
  <si>
    <t>6026a6da9b33a8472be5828a</t>
  </si>
  <si>
    <t>Welding machine</t>
  </si>
  <si>
    <t>601aabdbad3bacec5c17ff49</t>
  </si>
  <si>
    <t>Passivation machine</t>
  </si>
  <si>
    <t>5fc758b08a8dee124a4ded04</t>
  </si>
  <si>
    <t>Washing machine</t>
  </si>
  <si>
    <t>5faec2c8fbc18315feef33b0</t>
  </si>
  <si>
    <t>Thermal oil boiler</t>
  </si>
  <si>
    <t>6138942d35a712da363a1784</t>
  </si>
  <si>
    <t>Rectifier</t>
  </si>
  <si>
    <t>6166c81d9e4d01d5d00d6ec6</t>
  </si>
  <si>
    <t>assetTypeId</t>
  </si>
  <si>
    <t>nameNL</t>
  </si>
  <si>
    <t>nameDE</t>
  </si>
  <si>
    <t>nameIT</t>
  </si>
  <si>
    <t>Roerwerk</t>
  </si>
  <si>
    <t>RÃ¼hrwerk</t>
  </si>
  <si>
    <t>Agitatore</t>
  </si>
  <si>
    <t>Luchtcompressor</t>
  </si>
  <si>
    <t>Luftkompressor</t>
  </si>
  <si>
    <t>Compressore d'aria</t>
  </si>
  <si>
    <t>Slijpmachine</t>
  </si>
  <si>
    <t>Schleifbock</t>
  </si>
  <si>
    <t>Smerigliatrice</t>
  </si>
  <si>
    <t>Straalcabine</t>
  </si>
  <si>
    <t>Strahlkabine</t>
  </si>
  <si>
    <t>Armadietto per l'esplosione</t>
  </si>
  <si>
    <t>Mischer</t>
  </si>
  <si>
    <t>Frullatore</t>
  </si>
  <si>
    <t>Blaasvormmachine</t>
  </si>
  <si>
    <t>Blasformmaschine</t>
  </si>
  <si>
    <t>Macchina per soffiaggio</t>
  </si>
  <si>
    <t>BlÃ¤ser</t>
  </si>
  <si>
    <t>Soffiatore</t>
  </si>
  <si>
    <t>Bekerelevator</t>
  </si>
  <si>
    <t>Becherelevator</t>
  </si>
  <si>
    <t>Elevatore a tazze</t>
  </si>
  <si>
    <t>Kalanderwals</t>
  </si>
  <si>
    <t>Kalanderwalze</t>
  </si>
  <si>
    <t>Rotolo di calandra</t>
  </si>
  <si>
    <t>Kartonmachine</t>
  </si>
  <si>
    <t>Karton-Maschine</t>
  </si>
  <si>
    <t>Macchina del cartone</t>
  </si>
  <si>
    <t>Centrifugeermachine</t>
  </si>
  <si>
    <t>Zentrifuge</t>
  </si>
  <si>
    <t>Centrifuga</t>
  </si>
  <si>
    <t>EV laadstation</t>
  </si>
  <si>
    <t>Ladestation EV</t>
  </si>
  <si>
    <t>Stazione di ricarica</t>
  </si>
  <si>
    <t>Transportband</t>
  </si>
  <si>
    <t>FÃ¶rderband</t>
  </si>
  <si>
    <t>Nastro trasportatore</t>
  </si>
  <si>
    <t>Koelmachine (koeler)</t>
  </si>
  <si>
    <t>KÃ¼hler</t>
  </si>
  <si>
    <t>Refrigeratore</t>
  </si>
  <si>
    <t>Koeltoren</t>
  </si>
  <si>
    <t>KÃ¼hlturm</t>
  </si>
  <si>
    <t>Torre di raffreddamento</t>
  </si>
  <si>
    <t>Kraan</t>
  </si>
  <si>
    <t>Kran</t>
  </si>
  <si>
    <t>Gru</t>
  </si>
  <si>
    <t>Krattenwasser</t>
  </si>
  <si>
    <t>Kistenwascher</t>
  </si>
  <si>
    <t>Rondella per casse</t>
  </si>
  <si>
    <t>Vermaalmachine</t>
  </si>
  <si>
    <t>Zerkleinerungsmaschine</t>
  </si>
  <si>
    <t>Macchina di frantumazione</t>
  </si>
  <si>
    <t>Kristallisator</t>
  </si>
  <si>
    <t>Cristallizzatore</t>
  </si>
  <si>
    <t>Snijmachine</t>
  </si>
  <si>
    <t>Schneider</t>
  </si>
  <si>
    <t>Taglierina</t>
  </si>
  <si>
    <t>Depalletiseermachine</t>
  </si>
  <si>
    <t>Depalettierer</t>
  </si>
  <si>
    <t>Depallettizzatore</t>
  </si>
  <si>
    <t>Verdeelkast</t>
  </si>
  <si>
    <t>Verteilerschrank</t>
  </si>
  <si>
    <t>Armadio di distribuzione</t>
  </si>
  <si>
    <t>Boormachine</t>
  </si>
  <si>
    <t>Bohrmaschine</t>
  </si>
  <si>
    <t>Trapano a colonna</t>
  </si>
  <si>
    <t>Droger</t>
  </si>
  <si>
    <t>Trockner</t>
  </si>
  <si>
    <t>Essiccatore</t>
  </si>
  <si>
    <t>Elektrische verwarming</t>
  </si>
  <si>
    <t>Elektrische Heizung</t>
  </si>
  <si>
    <t>Riscaldatore elettrico</t>
  </si>
  <si>
    <t>Preegmachine</t>
  </si>
  <si>
    <t>PrÃ¤gemaschine</t>
  </si>
  <si>
    <t>Macchina da stampa in rilievo</t>
  </si>
  <si>
    <t>Verdamper</t>
  </si>
  <si>
    <t>Verdampfer</t>
  </si>
  <si>
    <t>Evaporatore</t>
  </si>
  <si>
    <t>Afzuiger</t>
  </si>
  <si>
    <t>Absaugung</t>
  </si>
  <si>
    <t>Estrattore</t>
  </si>
  <si>
    <t>Extrusiemachine (metaal)</t>
  </si>
  <si>
    <t>Extrusionsmaschine (Metall)</t>
  </si>
  <si>
    <t>Estrusione (metallo)</t>
  </si>
  <si>
    <t>Extrusiemachine (kunststof)</t>
  </si>
  <si>
    <t>Extrusionsmaschine (Kunststoff)</t>
  </si>
  <si>
    <t>Estrusione (plastica)</t>
  </si>
  <si>
    <t>Ventilator</t>
  </si>
  <si>
    <t>FÃ¼tterungsmaschine</t>
  </si>
  <si>
    <t>Macchina di alimentazione</t>
  </si>
  <si>
    <t>Vulmachine</t>
  </si>
  <si>
    <t>AbfÃ¼llmaschine</t>
  </si>
  <si>
    <t>Riempitrice</t>
  </si>
  <si>
    <t>5fbb8044fbc183293cef33c2</t>
  </si>
  <si>
    <t>Folding machine</t>
  </si>
  <si>
    <t>Vouwmachine</t>
  </si>
  <si>
    <t>Falzmaschine</t>
  </si>
  <si>
    <t>Macchina piegatrice</t>
  </si>
  <si>
    <t>Vriezer</t>
  </si>
  <si>
    <t>Gefriereinheit</t>
  </si>
  <si>
    <t>Congelatore</t>
  </si>
  <si>
    <t>Vriescel</t>
  </si>
  <si>
    <t>Gefrieranlage</t>
  </si>
  <si>
    <t>Cella congelatore</t>
  </si>
  <si>
    <t>Gascompressor</t>
  </si>
  <si>
    <t>Gaskompressor</t>
  </si>
  <si>
    <t>Compressore a gas</t>
  </si>
  <si>
    <t>Vergaarmachine</t>
  </si>
  <si>
    <t>Zusammentragmaschine</t>
  </si>
  <si>
    <t>Macchina di raccolta</t>
  </si>
  <si>
    <t>Maalmachine</t>
  </si>
  <si>
    <t>Mahlwerk</t>
  </si>
  <si>
    <t>Macinino</t>
  </si>
  <si>
    <t>Warmtepomp</t>
  </si>
  <si>
    <t>WÃ¤rmepumpe</t>
  </si>
  <si>
    <t>Pompa di calore</t>
  </si>
  <si>
    <t>Verwarmingselementen</t>
  </si>
  <si>
    <t>Heizelemente</t>
  </si>
  <si>
    <t>Elementi di riscaldamento</t>
  </si>
  <si>
    <t>Homogenisator (zuivel)</t>
  </si>
  <si>
    <t>Homogenisator (Milchprodukte)</t>
  </si>
  <si>
    <t>Omogeneizzatore (latticini)</t>
  </si>
  <si>
    <t>HVAC-systeem</t>
  </si>
  <si>
    <t>HVAC-System</t>
  </si>
  <si>
    <t>Sistema HVAC</t>
  </si>
  <si>
    <t>HygiÃ«nesluis</t>
  </si>
  <si>
    <t>Hygieneschleuse</t>
  </si>
  <si>
    <t>Blocco dell'igiene</t>
  </si>
  <si>
    <t>IJsmachine</t>
  </si>
  <si>
    <t>Eiscreme-Maschine</t>
  </si>
  <si>
    <t>Gelataio</t>
  </si>
  <si>
    <t>Inductiehardingsmachine</t>
  </si>
  <si>
    <t>InduktionshÃ¤rtemaschine</t>
  </si>
  <si>
    <t>Macchina di tempra a induzione</t>
  </si>
  <si>
    <t>Spuitgietmachine (kunststof)</t>
  </si>
  <si>
    <t>Spritzgiessmaschine (Kunststoff)</t>
  </si>
  <si>
    <t>Pressa ad iniezione (plastica)</t>
  </si>
  <si>
    <t>Injectiepers (rubber)</t>
  </si>
  <si>
    <t>Gummispritzgiessmaschine</t>
  </si>
  <si>
    <t>Pressa ad iniezione (gomma)</t>
  </si>
  <si>
    <t>Kneder</t>
  </si>
  <si>
    <t>Kneter</t>
  </si>
  <si>
    <t>Impastatore</t>
  </si>
  <si>
    <t>Etiketteermachine</t>
  </si>
  <si>
    <t>Beschriftungsmaschine</t>
  </si>
  <si>
    <t>Macchina etichettatrice</t>
  </si>
  <si>
    <t>Lamineermachine</t>
  </si>
  <si>
    <t>LaminiergerÃ¤t</t>
  </si>
  <si>
    <t>Laminatore</t>
  </si>
  <si>
    <t>Laserschneider</t>
  </si>
  <si>
    <t>Taglierina laser</t>
  </si>
  <si>
    <t>Draaibank</t>
  </si>
  <si>
    <t>Drehmaschine</t>
  </si>
  <si>
    <t>Tornio</t>
  </si>
  <si>
    <t>Verlichting</t>
  </si>
  <si>
    <t>Beleuchtung</t>
  </si>
  <si>
    <t>Illuminazione</t>
  </si>
  <si>
    <t>Pers</t>
  </si>
  <si>
    <t xml:space="preserve">Presse </t>
  </si>
  <si>
    <t>Pressa</t>
  </si>
  <si>
    <t>Freesbank</t>
  </si>
  <si>
    <t>FrÃ¤smaschine</t>
  </si>
  <si>
    <t>Fresatrice</t>
  </si>
  <si>
    <t>Menger</t>
  </si>
  <si>
    <t>Miscelatore</t>
  </si>
  <si>
    <t>Ofen</t>
  </si>
  <si>
    <t>Forno</t>
  </si>
  <si>
    <t>Verpakkingsmachine</t>
  </si>
  <si>
    <t>Verpackungsmaschine</t>
  </si>
  <si>
    <t>Macchina confezionatrice</t>
  </si>
  <si>
    <t>Palletiseermachine</t>
  </si>
  <si>
    <t>Palettierer</t>
  </si>
  <si>
    <t>Pallettizzatore</t>
  </si>
  <si>
    <t>Papiersnijmachine</t>
  </si>
  <si>
    <t>Papierschneidemaschine</t>
  </si>
  <si>
    <t>Macchina per il taglio della carta</t>
  </si>
  <si>
    <t>Passiveringsmachine</t>
  </si>
  <si>
    <t>Passivierungsmaschine</t>
  </si>
  <si>
    <t>Macchina di passivazione</t>
  </si>
  <si>
    <t>Pasteuriseermaschine</t>
  </si>
  <si>
    <t>Pasteurisierer</t>
  </si>
  <si>
    <t>Pastorizzatore</t>
  </si>
  <si>
    <t>Pellet pers</t>
  </si>
  <si>
    <t>Pelletpresse</t>
  </si>
  <si>
    <t>Pressa per pellet</t>
  </si>
  <si>
    <t>Plasmasnijder</t>
  </si>
  <si>
    <t>Plasmaschneider</t>
  </si>
  <si>
    <t>Taglierina al plasma</t>
  </si>
  <si>
    <t>Plisseermachine</t>
  </si>
  <si>
    <t>Plisseemaschine</t>
  </si>
  <si>
    <t>Macchina plissettatrice</t>
  </si>
  <si>
    <t>Afkantpers/zetbank</t>
  </si>
  <si>
    <t>Abkantpresse</t>
  </si>
  <si>
    <t>Pressa piegatrice</t>
  </si>
  <si>
    <t>Printmachine</t>
  </si>
  <si>
    <t>Druckmaschine</t>
  </si>
  <si>
    <t>Macchina da stampa</t>
  </si>
  <si>
    <t>Productielijn</t>
  </si>
  <si>
    <t>Produktionslinie</t>
  </si>
  <si>
    <t>Linea di produzione</t>
  </si>
  <si>
    <t>Rijskast</t>
  </si>
  <si>
    <t>GÃ¤rschrank</t>
  </si>
  <si>
    <t>Correttore di lievitazione</t>
  </si>
  <si>
    <t>Pomp</t>
  </si>
  <si>
    <t>Pumpe</t>
  </si>
  <si>
    <t>Pompa</t>
  </si>
  <si>
    <t>Stansmachine</t>
  </si>
  <si>
    <t>Stanzmaschine</t>
  </si>
  <si>
    <t>Punzonatrice</t>
  </si>
  <si>
    <t>Reaktor</t>
  </si>
  <si>
    <t>Reattore</t>
  </si>
  <si>
    <t>Gelijkrichter</t>
  </si>
  <si>
    <t>Gleichrichter</t>
  </si>
  <si>
    <t>Raddrizzatore</t>
  </si>
  <si>
    <t>Roboter</t>
  </si>
  <si>
    <t>Wals</t>
  </si>
  <si>
    <t>Walzwerk</t>
  </si>
  <si>
    <t>Laminatoio</t>
  </si>
  <si>
    <t>Rotatiegietmachine</t>
  </si>
  <si>
    <t>Rotations-Formmaschine</t>
  </si>
  <si>
    <t>Macchina per lo stampaggio rotazionale</t>
  </si>
  <si>
    <t>Schuurmachine</t>
  </si>
  <si>
    <t>Schleifmaschine</t>
  </si>
  <si>
    <t>Levigatrice</t>
  </si>
  <si>
    <t>Zaagmachine</t>
  </si>
  <si>
    <t>SÃ¤gemaschine</t>
  </si>
  <si>
    <t>Segatrice</t>
  </si>
  <si>
    <t>Zeefdrukmachine</t>
  </si>
  <si>
    <t>Siebdruckmaschine</t>
  </si>
  <si>
    <t>Macchina serigrafica</t>
  </si>
  <si>
    <t>Zeefmachine</t>
  </si>
  <si>
    <t>Siebmaschine</t>
  </si>
  <si>
    <t>Setacciatrice</t>
  </si>
  <si>
    <t>Transportschroeven</t>
  </si>
  <si>
    <t>SchneckenfÃ¶rderer</t>
  </si>
  <si>
    <t>Trasportatori a vite</t>
  </si>
  <si>
    <t>Scheermachine</t>
  </si>
  <si>
    <t>Rasierapparat</t>
  </si>
  <si>
    <t>Rasoio</t>
  </si>
  <si>
    <t>Versnipperaar</t>
  </si>
  <si>
    <t>Schredder</t>
  </si>
  <si>
    <t>Trituratore</t>
  </si>
  <si>
    <t>Krimptunnel</t>
  </si>
  <si>
    <t>Schrumpftunnel</t>
  </si>
  <si>
    <t>Tunnel di restringimento</t>
  </si>
  <si>
    <t>Rookkast</t>
  </si>
  <si>
    <t>Rauchkammer</t>
  </si>
  <si>
    <t>Camera per fumatori</t>
  </si>
  <si>
    <t>Zonnepanelen</t>
  </si>
  <si>
    <t>Sonnenkollektoren</t>
  </si>
  <si>
    <t>Pannelli solari</t>
  </si>
  <si>
    <t>Sorteermachine</t>
  </si>
  <si>
    <t>Sortiermaschine</t>
  </si>
  <si>
    <t>macchina di smistamento</t>
  </si>
  <si>
    <t>Spuitcabine</t>
  </si>
  <si>
    <t>Spritzkabine</t>
  </si>
  <si>
    <t>Cabina di verniciatura</t>
  </si>
  <si>
    <t>Stoomketel</t>
  </si>
  <si>
    <t>Dampfkessel</t>
  </si>
  <si>
    <t>Caldaia a vapore</t>
  </si>
  <si>
    <t>Rekblaasvormmachine</t>
  </si>
  <si>
    <t>Streckblasmaschine</t>
  </si>
  <si>
    <t>Macchina per soffiaggio stretch</t>
  </si>
  <si>
    <t>Thermische Olieketel</t>
  </si>
  <si>
    <t>ThermoÃ¶lkessel</t>
  </si>
  <si>
    <t>Caldaia a olio termico</t>
  </si>
  <si>
    <t>Transformator</t>
  </si>
  <si>
    <t>Trasformatore</t>
  </si>
  <si>
    <t>Tuftmachine</t>
  </si>
  <si>
    <t>Tuftingmaschine</t>
  </si>
  <si>
    <t>Macchina per ciuffi</t>
  </si>
  <si>
    <t>Onbekend</t>
  </si>
  <si>
    <t>Unbekannt</t>
  </si>
  <si>
    <t>Sconosciuto</t>
  </si>
  <si>
    <t>Vacuumpomp</t>
  </si>
  <si>
    <t>Vakuumpumpe</t>
  </si>
  <si>
    <t>Pompa a vuoto</t>
  </si>
  <si>
    <t>Wasmachine</t>
  </si>
  <si>
    <t>Waschmaschine</t>
  </si>
  <si>
    <t>Lavatrice</t>
  </si>
  <si>
    <t>Lasapparaat</t>
  </si>
  <si>
    <t>SchweiÃŸgerÃ¤t</t>
  </si>
  <si>
    <t>Saldatore</t>
  </si>
  <si>
    <t>Wikkelmachine</t>
  </si>
  <si>
    <t>Wickelmaschine</t>
  </si>
  <si>
    <t>Macchina avvolgitrice</t>
  </si>
  <si>
    <t xml:space="preserve"> - </t>
  </si>
  <si>
    <t>-</t>
  </si>
  <si>
    <t>Select number</t>
  </si>
  <si>
    <t>Select connectivity type</t>
  </si>
  <si>
    <t>0-60A</t>
  </si>
  <si>
    <t>&lt; 13kW</t>
  </si>
  <si>
    <t>230/400V</t>
  </si>
  <si>
    <t>Yes</t>
  </si>
  <si>
    <t>kWh</t>
  </si>
  <si>
    <t>60-200A</t>
  </si>
  <si>
    <t>13-42kW</t>
  </si>
  <si>
    <t>Flow</t>
  </si>
  <si>
    <t>WiFi</t>
  </si>
  <si>
    <t>200-600A</t>
  </si>
  <si>
    <t xml:space="preserve"> 42-121kW</t>
  </si>
  <si>
    <t>Ethernet</t>
  </si>
  <si>
    <t>!!caloric_start</t>
  </si>
  <si>
    <t>Caloric value (MJ/m3)</t>
  </si>
  <si>
    <t>= assumed value, please update according to information on your gas invoice</t>
  </si>
  <si>
    <t>!!gas_start</t>
  </si>
  <si>
    <t>Meter name</t>
  </si>
  <si>
    <t>Gas group</t>
  </si>
  <si>
    <t>Volume coefficient (IMP/m3)</t>
  </si>
  <si>
    <t>Meter type and brand</t>
  </si>
  <si>
    <t>Sealed?</t>
  </si>
  <si>
    <t>Examples of sealed meters</t>
  </si>
  <si>
    <t>0.1 (=1 pulse per 10 m3)
May not contain letters</t>
  </si>
  <si>
    <t>Elster QA65 50 ZI</t>
  </si>
  <si>
    <t>TECHNICAL ASSESSMENT - GAS PICTURES</t>
  </si>
  <si>
    <t>1. Instructions for adding pictures</t>
  </si>
  <si>
    <t>2. Picture input form</t>
  </si>
  <si>
    <t>#</t>
  </si>
  <si>
    <t>Machine name</t>
  </si>
  <si>
    <t>Picture - Front of meter</t>
  </si>
  <si>
    <t>Picture - Connector</t>
  </si>
  <si>
    <t>Picture - Typeplate meter</t>
  </si>
  <si>
    <t>Main gas meter</t>
  </si>
  <si>
    <t>Fill in technical details below (PULSE METERS)</t>
  </si>
  <si>
    <t>!!water_pulse_start</t>
  </si>
  <si>
    <t>Water group</t>
  </si>
  <si>
    <t>0.1 (=1 pulse per 10 m3)</t>
  </si>
  <si>
    <t>Fill in technical details below (ULTRASONIC METERS)</t>
  </si>
  <si>
    <t>!!water_us_start</t>
  </si>
  <si>
    <t>Metering location name</t>
  </si>
  <si>
    <t>Pipe Material</t>
  </si>
  <si>
    <t>Temperature sensor included?</t>
  </si>
  <si>
    <r>
      <rPr>
        <b/>
        <i/>
        <sz val="10"/>
        <color rgb="FFFFFFFF"/>
        <rFont val="Rubik"/>
      </rPr>
      <t xml:space="preserve">If temperature sensor included: </t>
    </r>
    <r>
      <rPr>
        <b/>
        <sz val="10"/>
        <color rgb="FFFFFFFF"/>
        <rFont val="Rubik"/>
      </rPr>
      <t>requested platform variable</t>
    </r>
  </si>
  <si>
    <t>Distance to closest 230V power outlet</t>
  </si>
  <si>
    <t>48mm</t>
  </si>
  <si>
    <t>52mm</t>
  </si>
  <si>
    <t>Choose: kWh or flow</t>
  </si>
  <si>
    <t>5 meters</t>
  </si>
  <si>
    <t>TECHNICAL ASSESSMENT - WATER PULSE PICTURES</t>
  </si>
  <si>
    <t>!!pdm_start</t>
  </si>
  <si>
    <t>Please only complete the highlighted green cells</t>
  </si>
  <si>
    <t>Asset group</t>
  </si>
  <si>
    <t>Power (kW)</t>
  </si>
  <si>
    <t>Motorplate RPM</t>
  </si>
  <si>
    <t>Frequency Regulation</t>
  </si>
  <si>
    <t>Set speed (operating speed)</t>
  </si>
  <si>
    <t>Foundation type</t>
  </si>
  <si>
    <t>Electricity proximity</t>
  </si>
  <si>
    <t>Sensor location 1</t>
  </si>
  <si>
    <t>Component type 1</t>
  </si>
  <si>
    <t>Sensor location 2</t>
  </si>
  <si>
    <t>Component type 2</t>
  </si>
  <si>
    <t>Name of the asset. 
Must be unique and may not contain , or ;</t>
  </si>
  <si>
    <t>For menu structure. 
May not contain , or ;</t>
  </si>
  <si>
    <t>23 
May not contain letters</t>
  </si>
  <si>
    <t>1350
May not contain letters</t>
  </si>
  <si>
    <t>May not contain letters
Equal to motorplate RPM if no VSD</t>
  </si>
  <si>
    <t>Rigid / Flexible</t>
  </si>
  <si>
    <t xml:space="preserve">Distance from 230V supply / other sensor / 24V </t>
  </si>
  <si>
    <t>Filled by Sensorfact</t>
  </si>
  <si>
    <t>Filled by Sensofact</t>
  </si>
  <si>
    <t>AC Motor</t>
  </si>
  <si>
    <t>Rigid</t>
  </si>
  <si>
    <t>&lt;3 m</t>
  </si>
  <si>
    <t>DE Bearing</t>
  </si>
  <si>
    <t>VSD</t>
  </si>
  <si>
    <t>DC Motor</t>
  </si>
  <si>
    <t>Flexible</t>
  </si>
  <si>
    <t>3-10 m</t>
  </si>
  <si>
    <t>NDE Bearing</t>
  </si>
  <si>
    <t>None</t>
  </si>
  <si>
    <t>&gt; 10 m</t>
  </si>
  <si>
    <t>Motorfin</t>
  </si>
  <si>
    <t>Bearing</t>
  </si>
  <si>
    <t>Component</t>
  </si>
  <si>
    <t>Compressor</t>
  </si>
  <si>
    <t>Gearbox</t>
  </si>
  <si>
    <t>Blower or Fan</t>
  </si>
  <si>
    <t>TECHNICAL ASSESSMENT - PREDICTIVE MAINTENANCE PICTURES</t>
  </si>
  <si>
    <t>Picture - Asset</t>
  </si>
  <si>
    <t>Picture - Motorplate</t>
  </si>
  <si>
    <t>Pump 3A - line 1</t>
  </si>
  <si>
    <t>Installation details</t>
  </si>
  <si>
    <t>(Safety) instructions necessary to enter premises (y/n)</t>
  </si>
  <si>
    <t>If yes, please specifcy</t>
  </si>
  <si>
    <t>Pressure on system [in bars] (compressor pressure needs to be &lt;10 bar)</t>
  </si>
  <si>
    <t>Installation under pressure or without pressure?</t>
  </si>
  <si>
    <t>IMPORTANT !!</t>
  </si>
  <si>
    <t>Compressed air sensors are to be installed after the dryer / filter combination!!</t>
  </si>
  <si>
    <t>Please respect the below location indicators. These distances are required for Sensorfact to guarantee good meter readings. Good meter readings have been observed at inflows of 10-15xD and outflow of 5-10xD</t>
  </si>
  <si>
    <t>Note: Sensorfact does not supply NeN 3140 approved extension cords. In case this is required for you, plaese ensure you provide these yourself</t>
  </si>
  <si>
    <t>Picture</t>
  </si>
  <si>
    <t>Upstream length</t>
  </si>
  <si>
    <t>Downstream length</t>
  </si>
  <si>
    <t>Effect</t>
  </si>
  <si>
    <t>Single elbow</t>
  </si>
  <si>
    <t>15 *D</t>
  </si>
  <si>
    <t>5*D</t>
  </si>
  <si>
    <t>Distorted flow profile</t>
  </si>
  <si>
    <t>Complex feed-in situation</t>
  </si>
  <si>
    <t>20*D</t>
  </si>
  <si>
    <t>Flow profile will be distorted</t>
  </si>
  <si>
    <t xml:space="preserve">Double elbow, multiple elbows </t>
  </si>
  <si>
    <t>Distorted profile + swirl</t>
  </si>
  <si>
    <t>following eachother</t>
  </si>
  <si>
    <t xml:space="preserve">Diameter change from small to large </t>
  </si>
  <si>
    <t>Jet shaped profile</t>
  </si>
  <si>
    <t>(gradual or instant)</t>
  </si>
  <si>
    <t xml:space="preserve">Diameter change from large to small </t>
  </si>
  <si>
    <t>3*d</t>
  </si>
  <si>
    <t>Flattened flow profile</t>
  </si>
  <si>
    <t>(gradual change, between 7 and 15 degrees)</t>
  </si>
  <si>
    <t>Sensor number</t>
  </si>
  <si>
    <t>Pipe name</t>
  </si>
  <si>
    <t>Mark inidication on technical drawing (piping and instrumentation diagram - PID)</t>
  </si>
  <si>
    <r>
      <rPr>
        <b/>
        <sz val="10"/>
        <color rgb="FFFFFFFF"/>
        <rFont val="Rubik"/>
      </rPr>
      <t>Outer diameter pipe</t>
    </r>
    <r>
      <rPr>
        <b/>
        <sz val="10"/>
        <color theme="0"/>
        <rFont val="Rubik"/>
      </rPr>
      <t xml:space="preserve"> [mm]</t>
    </r>
  </si>
  <si>
    <t>Inner diameter pipe [mm]</t>
  </si>
  <si>
    <t>Pipe material</t>
  </si>
  <si>
    <t>Pipe brand (important with aluminium pipe material)</t>
  </si>
  <si>
    <t>Location of sensor</t>
  </si>
  <si>
    <t>Indication of altitude of meter</t>
  </si>
  <si>
    <t>Picture name</t>
  </si>
  <si>
    <t>Distance to 230V outlet below 5 meter? [yes/no]</t>
  </si>
  <si>
    <t>Special remarks (e.g. safety instructions, in case at altitude, etc.)</t>
  </si>
  <si>
    <t>Name of the meter. Must be unique and may not contain , or ;</t>
  </si>
  <si>
    <t>Mark A</t>
  </si>
  <si>
    <t>Galvanised steel</t>
  </si>
  <si>
    <t>Compressor area</t>
  </si>
  <si>
    <t>(e.g. 3-5 meter)</t>
  </si>
  <si>
    <t>DSC0001</t>
  </si>
  <si>
    <t>5m, but a scissor lift present to reach this area</t>
  </si>
  <si>
    <t>TECHNICAL ASSESSMENT - COMPRESSED AIR PICTURES</t>
  </si>
  <si>
    <t>Picture - Location overview</t>
  </si>
  <si>
    <t>Picture - Location close-up</t>
  </si>
  <si>
    <t>timezone</t>
  </si>
  <si>
    <t>Europe/Amsterdam</t>
  </si>
  <si>
    <t>Africa/Abidjan</t>
  </si>
  <si>
    <t>Africa/Accra</t>
  </si>
  <si>
    <t>Africa/Addis_Ababa</t>
  </si>
  <si>
    <t>Africa/Algiers</t>
  </si>
  <si>
    <t>Africa/Asmara</t>
  </si>
  <si>
    <t>Africa/Asmera</t>
  </si>
  <si>
    <t>Africa/Bamako</t>
  </si>
  <si>
    <t>Africa/Bangui</t>
  </si>
  <si>
    <t>Africa/Banjul</t>
  </si>
  <si>
    <t>Africa/Bissau</t>
  </si>
  <si>
    <t>Africa/Blantyre</t>
  </si>
  <si>
    <t>Africa/Brazzaville</t>
  </si>
  <si>
    <t>Africa/Bujumbura</t>
  </si>
  <si>
    <t>Africa/Cairo</t>
  </si>
  <si>
    <t>Africa/Casablanca</t>
  </si>
  <si>
    <t>Africa/Ceuta</t>
  </si>
  <si>
    <t>Africa/Conakry</t>
  </si>
  <si>
    <t>Africa/Dakar</t>
  </si>
  <si>
    <t>Africa/Dar_es_Salaam</t>
  </si>
  <si>
    <t>Africa/Djibouti</t>
  </si>
  <si>
    <t>Africa/Douala</t>
  </si>
  <si>
    <t>Africa/El_Aaiun</t>
  </si>
  <si>
    <t>Africa/Freetown</t>
  </si>
  <si>
    <t>Africa/Gaborone</t>
  </si>
  <si>
    <t>Africa/Harare</t>
  </si>
  <si>
    <t>Africa/Johannesburg</t>
  </si>
  <si>
    <t>Africa/Juba</t>
  </si>
  <si>
    <t>Africa/Kampala</t>
  </si>
  <si>
    <t>Africa/Khartoum</t>
  </si>
  <si>
    <t>Africa/Kigali</t>
  </si>
  <si>
    <t>Africa/Kinshasa</t>
  </si>
  <si>
    <t>Africa/Lagos</t>
  </si>
  <si>
    <t>Africa/Libreville</t>
  </si>
  <si>
    <t>Africa/Lome</t>
  </si>
  <si>
    <t>Africa/Luanda</t>
  </si>
  <si>
    <t>Africa/Lubumbashi</t>
  </si>
  <si>
    <t>Africa/Lusaka</t>
  </si>
  <si>
    <t>Africa/Malabo</t>
  </si>
  <si>
    <t>Africa/Maputo</t>
  </si>
  <si>
    <t>Africa/Maseru</t>
  </si>
  <si>
    <t>Africa/Mbabane</t>
  </si>
  <si>
    <t>Africa/Mogadishu</t>
  </si>
  <si>
    <t>Africa/Monrovia</t>
  </si>
  <si>
    <t>Africa/Nairobi</t>
  </si>
  <si>
    <t>Africa/Ndjamena</t>
  </si>
  <si>
    <t>Africa/Niamey</t>
  </si>
  <si>
    <t>Africa/Nouakchott</t>
  </si>
  <si>
    <t>Africa/Ouagadougou</t>
  </si>
  <si>
    <t>Africa/Porto-Novo</t>
  </si>
  <si>
    <t>Africa/Sao_Tome</t>
  </si>
  <si>
    <t>Africa/Timbuktu</t>
  </si>
  <si>
    <t>Africa/Tripoli</t>
  </si>
  <si>
    <t>Africa/Tunis</t>
  </si>
  <si>
    <t>Africa/Windhoek</t>
  </si>
  <si>
    <t>America/Adak</t>
  </si>
  <si>
    <t>America/Anchorage</t>
  </si>
  <si>
    <t>America/Anguilla</t>
  </si>
  <si>
    <t>America/Antigua</t>
  </si>
  <si>
    <t>America/Araguaina</t>
  </si>
  <si>
    <t>America/Argentina/Buenos_Aires</t>
  </si>
  <si>
    <t>America/Argentina/Catamarca</t>
  </si>
  <si>
    <t>America/Argentina/ComodRivadavia</t>
  </si>
  <si>
    <t>America/Argentina/Cordoba</t>
  </si>
  <si>
    <t>America/Argentina/Jujuy</t>
  </si>
  <si>
    <t>America/Argentina/La_Rioja</t>
  </si>
  <si>
    <t>America/Argentina/Mendoza</t>
  </si>
  <si>
    <t>America/Argentina/Rio_Gallegos</t>
  </si>
  <si>
    <t>America/Argentina/Salta</t>
  </si>
  <si>
    <t>America/Argentina/San_Juan</t>
  </si>
  <si>
    <t>America/Argentina/San_Luis</t>
  </si>
  <si>
    <t>America/Argentina/Tucuman</t>
  </si>
  <si>
    <t>America/Argentina/Ushuaia</t>
  </si>
  <si>
    <t>America/Aruba</t>
  </si>
  <si>
    <t>America/Asuncion</t>
  </si>
  <si>
    <t>America/Atikokan</t>
  </si>
  <si>
    <t>America/Atka</t>
  </si>
  <si>
    <t>America/Bahia</t>
  </si>
  <si>
    <t>America/Bahia_Banderas</t>
  </si>
  <si>
    <t>America/Barbados</t>
  </si>
  <si>
    <t>America/Belem</t>
  </si>
  <si>
    <t>America/Belize</t>
  </si>
  <si>
    <t>America/Blanc-Sablon</t>
  </si>
  <si>
    <t>America/Boa_Vista</t>
  </si>
  <si>
    <t>America/Bogota</t>
  </si>
  <si>
    <t>America/Boise</t>
  </si>
  <si>
    <t>America/Buenos_Aires</t>
  </si>
  <si>
    <t>America/Cambridge_Bay</t>
  </si>
  <si>
    <t>America/Campo_Grande</t>
  </si>
  <si>
    <t>America/Cancun</t>
  </si>
  <si>
    <t>America/Caracas</t>
  </si>
  <si>
    <t>America/Catamarca</t>
  </si>
  <si>
    <t>America/Cayenne</t>
  </si>
  <si>
    <t>America/Cayman</t>
  </si>
  <si>
    <t>America/Chicago</t>
  </si>
  <si>
    <t>America/Chihuahua</t>
  </si>
  <si>
    <t>America/Ciudad_Juarez</t>
  </si>
  <si>
    <t>America/Coral_Harbour</t>
  </si>
  <si>
    <t>America/Cordoba</t>
  </si>
  <si>
    <t>America/Costa_Rica</t>
  </si>
  <si>
    <t>America/Creston</t>
  </si>
  <si>
    <t>America/Cuiaba</t>
  </si>
  <si>
    <t>America/Curacao</t>
  </si>
  <si>
    <t>America/Danmarkshavn</t>
  </si>
  <si>
    <t>America/Dawson</t>
  </si>
  <si>
    <t>America/Dawson_Creek</t>
  </si>
  <si>
    <t>America/Denver</t>
  </si>
  <si>
    <t>America/Detroit</t>
  </si>
  <si>
    <t>America/Dominica</t>
  </si>
  <si>
    <t>America/Edmonton</t>
  </si>
  <si>
    <t>America/Eirunepe</t>
  </si>
  <si>
    <t>America/El_Salvador</t>
  </si>
  <si>
    <t>America/Ensenada</t>
  </si>
  <si>
    <t>America/Fort_Nelson</t>
  </si>
  <si>
    <t>America/Fort_Wayne</t>
  </si>
  <si>
    <t>America/Fortaleza</t>
  </si>
  <si>
    <t>America/Glace_Bay</t>
  </si>
  <si>
    <t>America/Godthab</t>
  </si>
  <si>
    <t>America/Goose_Bay</t>
  </si>
  <si>
    <t>America/Grand_Turk</t>
  </si>
  <si>
    <t>America/Grenada</t>
  </si>
  <si>
    <t>America/Guadeloupe</t>
  </si>
  <si>
    <t>America/Guatemala</t>
  </si>
  <si>
    <t>America/Guayaquil</t>
  </si>
  <si>
    <t>America/Guyana</t>
  </si>
  <si>
    <t>America/Halifax</t>
  </si>
  <si>
    <t>America/Havana</t>
  </si>
  <si>
    <t>America/Hermosillo</t>
  </si>
  <si>
    <t>America/Indiana/Indianapolis</t>
  </si>
  <si>
    <t>America/Indiana/Knox</t>
  </si>
  <si>
    <t>America/Indiana/Marengo</t>
  </si>
  <si>
    <t>America/Indiana/Petersburg</t>
  </si>
  <si>
    <t>America/Indiana/Tell_City</t>
  </si>
  <si>
    <t>America/Indiana/Vevay</t>
  </si>
  <si>
    <t>America/Indiana/Vincennes</t>
  </si>
  <si>
    <t>America/Indiana/Winamac</t>
  </si>
  <si>
    <t>America/Indianapolis</t>
  </si>
  <si>
    <t>America/Inuvik</t>
  </si>
  <si>
    <t>America/Iqaluit</t>
  </si>
  <si>
    <t>America/Jamaica</t>
  </si>
  <si>
    <t>America/Jujuy</t>
  </si>
  <si>
    <t>America/Juneau</t>
  </si>
  <si>
    <t>America/Kentucky/Louisville</t>
  </si>
  <si>
    <t>America/Kentucky/Monticello</t>
  </si>
  <si>
    <t>America/Knox_IN</t>
  </si>
  <si>
    <t>America/Kralendijk</t>
  </si>
  <si>
    <t>America/La_Paz</t>
  </si>
  <si>
    <t>America/Lima</t>
  </si>
  <si>
    <t>America/Los_Angeles</t>
  </si>
  <si>
    <t>America/Louisville</t>
  </si>
  <si>
    <t>America/Lower_Princes</t>
  </si>
  <si>
    <t>America/Maceio</t>
  </si>
  <si>
    <t>America/Managua</t>
  </si>
  <si>
    <t>America/Manaus</t>
  </si>
  <si>
    <t>America/Marigot</t>
  </si>
  <si>
    <t>America/Martinique</t>
  </si>
  <si>
    <t>America/Matamoros</t>
  </si>
  <si>
    <t>America/Mazatlan</t>
  </si>
  <si>
    <t>America/Mendoza</t>
  </si>
  <si>
    <t>America/Menominee</t>
  </si>
  <si>
    <t>America/Merida</t>
  </si>
  <si>
    <t>America/Metlakatla</t>
  </si>
  <si>
    <t>America/Mexico_City</t>
  </si>
  <si>
    <t>America/Miquelon</t>
  </si>
  <si>
    <t>America/Moncton</t>
  </si>
  <si>
    <t>America/Monterrey</t>
  </si>
  <si>
    <t>America/Montevideo</t>
  </si>
  <si>
    <t>America/Montreal</t>
  </si>
  <si>
    <t>America/Montserrat</t>
  </si>
  <si>
    <t>America/Nassau</t>
  </si>
  <si>
    <t>America/New_York</t>
  </si>
  <si>
    <t>America/Nipigon</t>
  </si>
  <si>
    <t>America/Nome</t>
  </si>
  <si>
    <t>America/Noronha</t>
  </si>
  <si>
    <t>America/North_Dakota/Beulah</t>
  </si>
  <si>
    <t>America/North_Dakota/Center</t>
  </si>
  <si>
    <t>America/North_Dakota/New_Salem</t>
  </si>
  <si>
    <t>America/Nuuk</t>
  </si>
  <si>
    <t>America/Ojinaga</t>
  </si>
  <si>
    <t>America/Panama</t>
  </si>
  <si>
    <t>America/Pangnirtung</t>
  </si>
  <si>
    <t>America/Paramaribo</t>
  </si>
  <si>
    <t>America/Phoenix</t>
  </si>
  <si>
    <t>America/Port_of_Spain</t>
  </si>
  <si>
    <t>America/Port-au-Prince</t>
  </si>
  <si>
    <t>America/Porto_Acre</t>
  </si>
  <si>
    <t>America/Porto_Velho</t>
  </si>
  <si>
    <t>America/Puerto_Rico</t>
  </si>
  <si>
    <t>America/Punta_Arenas</t>
  </si>
  <si>
    <t>America/Rainy_River</t>
  </si>
  <si>
    <t>America/Rankin_Inlet</t>
  </si>
  <si>
    <t>America/Recife</t>
  </si>
  <si>
    <t>America/Regina</t>
  </si>
  <si>
    <t>America/Resolute</t>
  </si>
  <si>
    <t>America/Rio_Branco</t>
  </si>
  <si>
    <t>America/Rosario</t>
  </si>
  <si>
    <t>America/Santa_Isabel</t>
  </si>
  <si>
    <t>America/Santarem</t>
  </si>
  <si>
    <t>America/Santiago</t>
  </si>
  <si>
    <t>America/Santo_Domingo</t>
  </si>
  <si>
    <t>America/Sao_Paulo</t>
  </si>
  <si>
    <t>America/Scoresbysund</t>
  </si>
  <si>
    <t>America/Shiprock</t>
  </si>
  <si>
    <t>America/Sitka</t>
  </si>
  <si>
    <t>America/St_Barthelemy</t>
  </si>
  <si>
    <t>America/St_Johns</t>
  </si>
  <si>
    <t>America/St_Kitts</t>
  </si>
  <si>
    <t>America/St_Lucia</t>
  </si>
  <si>
    <t>America/St_Thomas</t>
  </si>
  <si>
    <t>America/St_Vincent</t>
  </si>
  <si>
    <t>America/Swift_Current</t>
  </si>
  <si>
    <t>America/Tegucigalpa</t>
  </si>
  <si>
    <t>America/Thule</t>
  </si>
  <si>
    <t>America/Thunder_Bay</t>
  </si>
  <si>
    <t>America/Tijuana</t>
  </si>
  <si>
    <t>America/Toronto</t>
  </si>
  <si>
    <t>America/Tortola</t>
  </si>
  <si>
    <t>America/Vancouver</t>
  </si>
  <si>
    <t>America/Virgin</t>
  </si>
  <si>
    <t>America/Whitehorse</t>
  </si>
  <si>
    <t>America/Winnipeg</t>
  </si>
  <si>
    <t>America/Yakutat</t>
  </si>
  <si>
    <t>America/Yellowknife</t>
  </si>
  <si>
    <t>Antarctica/Casey</t>
  </si>
  <si>
    <t>Antarctica/Davis</t>
  </si>
  <si>
    <t>Antarctica/DumontDUrville</t>
  </si>
  <si>
    <t>Antarctica/Macquarie</t>
  </si>
  <si>
    <t>Antarctica/Mawson</t>
  </si>
  <si>
    <t>Antarctica/McMurdo</t>
  </si>
  <si>
    <t>Antarctica/Palmer</t>
  </si>
  <si>
    <t>Antarctica/Rothera</t>
  </si>
  <si>
    <t>Antarctica/South_Pole</t>
  </si>
  <si>
    <t>Antarctica/Syowa</t>
  </si>
  <si>
    <t>Antarctica/Troll</t>
  </si>
  <si>
    <t>Antarctica/Vostok</t>
  </si>
  <si>
    <t>Arctic/Longyearbyen</t>
  </si>
  <si>
    <t>Asia/Aden</t>
  </si>
  <si>
    <t>Asia/Almaty</t>
  </si>
  <si>
    <t>Asia/Amman</t>
  </si>
  <si>
    <t>Asia/Anadyr</t>
  </si>
  <si>
    <t>Asia/Aqtau</t>
  </si>
  <si>
    <t>Asia/Aqtobe</t>
  </si>
  <si>
    <t>Asia/Ashgabat</t>
  </si>
  <si>
    <t>Asia/Ashkhabad</t>
  </si>
  <si>
    <t>Asia/Atyrau</t>
  </si>
  <si>
    <t>Asia/Baghdad</t>
  </si>
  <si>
    <t>Asia/Bahrain</t>
  </si>
  <si>
    <t>Asia/Baku</t>
  </si>
  <si>
    <t>Asia/Bangkok</t>
  </si>
  <si>
    <t>Asia/Barnaul</t>
  </si>
  <si>
    <t>Asia/Beirut</t>
  </si>
  <si>
    <t>Asia/Bishkek</t>
  </si>
  <si>
    <t>Asia/Brunei</t>
  </si>
  <si>
    <t>Asia/Calcutta</t>
  </si>
  <si>
    <t>Asia/Chita</t>
  </si>
  <si>
    <t>Asia/Choibalsan</t>
  </si>
  <si>
    <t>Asia/Chongqing</t>
  </si>
  <si>
    <t>Asia/Chungking</t>
  </si>
  <si>
    <t>Asia/Colombo</t>
  </si>
  <si>
    <t>Asia/Dacca</t>
  </si>
  <si>
    <t>Asia/Damascus</t>
  </si>
  <si>
    <t>Asia/Dhaka</t>
  </si>
  <si>
    <t>Asia/Dili</t>
  </si>
  <si>
    <t>Asia/Dubai</t>
  </si>
  <si>
    <t>Asia/Dushanbe</t>
  </si>
  <si>
    <t>Asia/Famagusta</t>
  </si>
  <si>
    <t>Asia/Gaza</t>
  </si>
  <si>
    <t>Asia/Harbin</t>
  </si>
  <si>
    <t>Asia/Hebron</t>
  </si>
  <si>
    <t>Asia/Ho_Chi_Minh</t>
  </si>
  <si>
    <t>Asia/Hong_Kong</t>
  </si>
  <si>
    <t>Asia/Hovd</t>
  </si>
  <si>
    <t>Asia/Irkutsk</t>
  </si>
  <si>
    <t>Asia/Istanbul</t>
  </si>
  <si>
    <t>Asia/Jakarta</t>
  </si>
  <si>
    <t>Asia/Jayapura</t>
  </si>
  <si>
    <t>Asia/Jerusalem</t>
  </si>
  <si>
    <t>Asia/Kabul</t>
  </si>
  <si>
    <t>Asia/Kamchatka</t>
  </si>
  <si>
    <t>Asia/Karachi</t>
  </si>
  <si>
    <t>Asia/Kashgar</t>
  </si>
  <si>
    <t>Asia/Kathmandu</t>
  </si>
  <si>
    <t>Asia/Katmandu</t>
  </si>
  <si>
    <t>Asia/Khandyga</t>
  </si>
  <si>
    <t>Asia/Kolkata</t>
  </si>
  <si>
    <t>Asia/Krasnoyarsk</t>
  </si>
  <si>
    <t>Asia/Kuala_Lumpur</t>
  </si>
  <si>
    <t>Asia/Kuching</t>
  </si>
  <si>
    <t>Asia/Kuwait</t>
  </si>
  <si>
    <t>Asia/Macao</t>
  </si>
  <si>
    <t>Asia/Macau</t>
  </si>
  <si>
    <t>Asia/Magadan</t>
  </si>
  <si>
    <t>Asia/Makassar</t>
  </si>
  <si>
    <t>Asia/Manila</t>
  </si>
  <si>
    <t>Asia/Muscat</t>
  </si>
  <si>
    <t>Asia/Nicosia</t>
  </si>
  <si>
    <t>Asia/Novokuznetsk</t>
  </si>
  <si>
    <t>Asia/Novosibirsk</t>
  </si>
  <si>
    <t>Asia/Omsk</t>
  </si>
  <si>
    <t>Asia/Oral</t>
  </si>
  <si>
    <t>Asia/Phnom_Penh</t>
  </si>
  <si>
    <t>Asia/Pontianak</t>
  </si>
  <si>
    <t>Asia/Pyongyang</t>
  </si>
  <si>
    <t>Asia/Qatar</t>
  </si>
  <si>
    <t>Asia/Qostanay</t>
  </si>
  <si>
    <t>Asia/Qyzylorda</t>
  </si>
  <si>
    <t>Asia/Rangoon</t>
  </si>
  <si>
    <t>Asia/Riyadh</t>
  </si>
  <si>
    <t>Asia/Saigon</t>
  </si>
  <si>
    <t>Asia/Sakhalin</t>
  </si>
  <si>
    <t>Asia/Samarkand</t>
  </si>
  <si>
    <t>Asia/Seoul</t>
  </si>
  <si>
    <t>Asia/Shanghai</t>
  </si>
  <si>
    <t>Asia/Singapore</t>
  </si>
  <si>
    <t>Asia/Srednekolymsk</t>
  </si>
  <si>
    <t>Asia/Taipei</t>
  </si>
  <si>
    <t>Asia/Tashkent</t>
  </si>
  <si>
    <t>Asia/Tbilisi</t>
  </si>
  <si>
    <t>Asia/Tehran</t>
  </si>
  <si>
    <t>Asia/Tel_Aviv</t>
  </si>
  <si>
    <t>Asia/Thimbu</t>
  </si>
  <si>
    <t>Asia/Thimphu</t>
  </si>
  <si>
    <t>Asia/Tokyo</t>
  </si>
  <si>
    <t>Asia/Tomsk</t>
  </si>
  <si>
    <t>Asia/Ujung_Pandang</t>
  </si>
  <si>
    <t>Asia/Ulaanbaatar</t>
  </si>
  <si>
    <t>Asia/Ulan_Bator</t>
  </si>
  <si>
    <t>Asia/Urumqi</t>
  </si>
  <si>
    <t>Asia/Ust-Nera</t>
  </si>
  <si>
    <t>Asia/Vientiane</t>
  </si>
  <si>
    <t>Asia/Vladivostok</t>
  </si>
  <si>
    <t>Asia/Yakutsk</t>
  </si>
  <si>
    <t>Asia/Yangon</t>
  </si>
  <si>
    <t>Asia/Yekaterinburg</t>
  </si>
  <si>
    <t>Asia/Yerevan</t>
  </si>
  <si>
    <t>Atlantic/Azores</t>
  </si>
  <si>
    <t>Atlantic/Bermuda</t>
  </si>
  <si>
    <t>Atlantic/Canary</t>
  </si>
  <si>
    <t>Atlantic/Cape_Verde</t>
  </si>
  <si>
    <t>Atlantic/Faeroe</t>
  </si>
  <si>
    <t>Atlantic/Faroe</t>
  </si>
  <si>
    <t>Atlantic/Jan_Mayen</t>
  </si>
  <si>
    <t>Atlantic/Madeira</t>
  </si>
  <si>
    <t>Atlantic/Reykjavik</t>
  </si>
  <si>
    <t>Atlantic/South_Georgia</t>
  </si>
  <si>
    <t>Atlantic/St_Helena</t>
  </si>
  <si>
    <t>Atlantic/Stanley</t>
  </si>
  <si>
    <t>Australia/ACT</t>
  </si>
  <si>
    <t>Australia/Adelaide</t>
  </si>
  <si>
    <t>Australia/Brisbane</t>
  </si>
  <si>
    <t>Australia/Broken_Hill</t>
  </si>
  <si>
    <t>Australia/Canberra</t>
  </si>
  <si>
    <t>Australia/Currie</t>
  </si>
  <si>
    <t>Australia/Darwin</t>
  </si>
  <si>
    <t>Australia/Eucla</t>
  </si>
  <si>
    <t>Australia/Hobart</t>
  </si>
  <si>
    <t>Australia/LHI</t>
  </si>
  <si>
    <t>Australia/Lindeman</t>
  </si>
  <si>
    <t>Australia/Lord_Howe</t>
  </si>
  <si>
    <t>Australia/Melbourne</t>
  </si>
  <si>
    <t>Australia/North</t>
  </si>
  <si>
    <t>Australia/NSW</t>
  </si>
  <si>
    <t>Australia/Perth</t>
  </si>
  <si>
    <t>Australia/Queensland</t>
  </si>
  <si>
    <t>Australia/South</t>
  </si>
  <si>
    <t>Australia/Sydney</t>
  </si>
  <si>
    <t>Australia/Tasmania</t>
  </si>
  <si>
    <t>Australia/Victoria</t>
  </si>
  <si>
    <t>Australia/West</t>
  </si>
  <si>
    <t>Australia/Yancowinna</t>
  </si>
  <si>
    <t>Brazil/Acre</t>
  </si>
  <si>
    <t>Brazil/DeNoronha</t>
  </si>
  <si>
    <t>Brazil/East</t>
  </si>
  <si>
    <t>Brazil/West</t>
  </si>
  <si>
    <t>Canada/Atlantic</t>
  </si>
  <si>
    <t>Canada/Central</t>
  </si>
  <si>
    <t>Canada/Eastern</t>
  </si>
  <si>
    <t>Canada/Mountain</t>
  </si>
  <si>
    <t>Canada/Newfoundland</t>
  </si>
  <si>
    <t>Canada/Pacific</t>
  </si>
  <si>
    <t>Canada/Saskatchewan</t>
  </si>
  <si>
    <t>Canada/Yukon</t>
  </si>
  <si>
    <t>CET</t>
  </si>
  <si>
    <t>Chile/Continental</t>
  </si>
  <si>
    <t>Chile/EasterIsland</t>
  </si>
  <si>
    <t>CST6CDT</t>
  </si>
  <si>
    <t>EET</t>
  </si>
  <si>
    <t>Eire</t>
  </si>
  <si>
    <t>EST</t>
  </si>
  <si>
    <t>EST5EDT</t>
  </si>
  <si>
    <t>Etc/GMT</t>
  </si>
  <si>
    <t>Etc/GMT-0</t>
  </si>
  <si>
    <t>Etc/GMT-1</t>
  </si>
  <si>
    <t>Etc/GMT-2</t>
  </si>
  <si>
    <t>Etc/GMT-3</t>
  </si>
  <si>
    <t>Etc/GMT-4</t>
  </si>
  <si>
    <t>Etc/GMT-5</t>
  </si>
  <si>
    <t>Etc/GMT-6</t>
  </si>
  <si>
    <t>Etc/GMT-7</t>
  </si>
  <si>
    <t>Etc/GMT-8</t>
  </si>
  <si>
    <t>Etc/GMT-9</t>
  </si>
  <si>
    <t>Etc/GMT-10</t>
  </si>
  <si>
    <t>Etc/GMT-11</t>
  </si>
  <si>
    <t>Etc/GMT-12</t>
  </si>
  <si>
    <t>Etc/GMT-13</t>
  </si>
  <si>
    <t>Etc/GMT-14</t>
  </si>
  <si>
    <t>Etc/GMT+0</t>
  </si>
  <si>
    <t>Etc/GMT+1</t>
  </si>
  <si>
    <t>Etc/GMT+2</t>
  </si>
  <si>
    <t>Etc/GMT+3</t>
  </si>
  <si>
    <t>Etc/GMT+4</t>
  </si>
  <si>
    <t>Etc/GMT+5</t>
  </si>
  <si>
    <t>Etc/GMT+6</t>
  </si>
  <si>
    <t>Etc/GMT+7</t>
  </si>
  <si>
    <t>Etc/GMT+8</t>
  </si>
  <si>
    <t>Etc/GMT+9</t>
  </si>
  <si>
    <t>Etc/GMT+10</t>
  </si>
  <si>
    <t>Etc/GMT+11</t>
  </si>
  <si>
    <t>Etc/GMT+12</t>
  </si>
  <si>
    <t>Etc/GMT0</t>
  </si>
  <si>
    <t>Etc/Greenwich</t>
  </si>
  <si>
    <t>Etc/UCT</t>
  </si>
  <si>
    <t>Etc/Universal</t>
  </si>
  <si>
    <t>Etc/UTC</t>
  </si>
  <si>
    <t>Etc/Zulu</t>
  </si>
  <si>
    <t>Europe/Andorra</t>
  </si>
  <si>
    <t>Europe/Astrakhan</t>
  </si>
  <si>
    <t>Europe/Athens</t>
  </si>
  <si>
    <t>Europe/Belfast</t>
  </si>
  <si>
    <t>Europe/Belgrade</t>
  </si>
  <si>
    <t>Europe/Berlin</t>
  </si>
  <si>
    <t>Europe/Bratislava</t>
  </si>
  <si>
    <t>Europe/Brussels</t>
  </si>
  <si>
    <t>Europe/Bucharest</t>
  </si>
  <si>
    <t>Europe/Budapest</t>
  </si>
  <si>
    <t>Europe/Busingen</t>
  </si>
  <si>
    <t>Europe/Chisinau</t>
  </si>
  <si>
    <t>Europe/Copenhagen</t>
  </si>
  <si>
    <t>Europe/Dublin</t>
  </si>
  <si>
    <t>Europe/Gibraltar</t>
  </si>
  <si>
    <t>Europe/Guernsey</t>
  </si>
  <si>
    <t>Europe/Helsinki</t>
  </si>
  <si>
    <t>Europe/Isle_of_Man</t>
  </si>
  <si>
    <t>Europe/Istanbul</t>
  </si>
  <si>
    <t>Europe/Jersey</t>
  </si>
  <si>
    <t>Europe/Kaliningrad</t>
  </si>
  <si>
    <t>Europe/Kiev</t>
  </si>
  <si>
    <t>Europe/Kirov</t>
  </si>
  <si>
    <t>Europe/Kyiv</t>
  </si>
  <si>
    <t>Europe/Lisbon</t>
  </si>
  <si>
    <t>Europe/Ljubljana</t>
  </si>
  <si>
    <t>Europe/London</t>
  </si>
  <si>
    <t>Europe/Luxembourg</t>
  </si>
  <si>
    <t>Europe/Madrid</t>
  </si>
  <si>
    <t>Europe/Malta</t>
  </si>
  <si>
    <t>Europe/Mariehamn</t>
  </si>
  <si>
    <t>Europe/Minsk</t>
  </si>
  <si>
    <t>Europe/Monaco</t>
  </si>
  <si>
    <t>Europe/Moscow</t>
  </si>
  <si>
    <t>Europe/Nicosia</t>
  </si>
  <si>
    <t>Europe/Oslo</t>
  </si>
  <si>
    <t>Europe/Paris</t>
  </si>
  <si>
    <t>Europe/Podgorica</t>
  </si>
  <si>
    <t>Europe/Prague</t>
  </si>
  <si>
    <t>Europe/Riga</t>
  </si>
  <si>
    <t>Europe/Rome</t>
  </si>
  <si>
    <t>Europe/Samara</t>
  </si>
  <si>
    <t>Europe/San_Marino</t>
  </si>
  <si>
    <t>Europe/Sarajevo</t>
  </si>
  <si>
    <t>Europe/Saratov</t>
  </si>
  <si>
    <t>Europe/Simferopol</t>
  </si>
  <si>
    <t>Europe/Skopje</t>
  </si>
  <si>
    <t>Europe/Sofia</t>
  </si>
  <si>
    <t>Europe/Stockholm</t>
  </si>
  <si>
    <t>Europe/Tallinn</t>
  </si>
  <si>
    <t>Europe/Tirane</t>
  </si>
  <si>
    <t>Europe/Tiraspol</t>
  </si>
  <si>
    <t>Europe/Ulyanovsk</t>
  </si>
  <si>
    <t>Europe/Uzhgorod</t>
  </si>
  <si>
    <t>Europe/Vaduz</t>
  </si>
  <si>
    <t>Europe/Vatican</t>
  </si>
  <si>
    <t>Europe/Vienna</t>
  </si>
  <si>
    <t>Europe/Vilnius</t>
  </si>
  <si>
    <t>Europe/Volgograd</t>
  </si>
  <si>
    <t>Europe/Warsaw</t>
  </si>
  <si>
    <t>Europe/Zagreb</t>
  </si>
  <si>
    <t>Europe/Zaporozhye</t>
  </si>
  <si>
    <t>Europe/Zurich</t>
  </si>
  <si>
    <t>Factory</t>
  </si>
  <si>
    <t>GB</t>
  </si>
  <si>
    <t>GB-Eire</t>
  </si>
  <si>
    <t>GMT</t>
  </si>
  <si>
    <t>GMT-0</t>
  </si>
  <si>
    <t>GMT+0</t>
  </si>
  <si>
    <t>GMT0</t>
  </si>
  <si>
    <t>Greenwich</t>
  </si>
  <si>
    <t>Hongkong</t>
  </si>
  <si>
    <t>HST</t>
  </si>
  <si>
    <t>Indian/Antananarivo</t>
  </si>
  <si>
    <t>Indian/Chagos</t>
  </si>
  <si>
    <t>Indian/Christmas</t>
  </si>
  <si>
    <t>Indian/Cocos</t>
  </si>
  <si>
    <t>Indian/Comoro</t>
  </si>
  <si>
    <t>Indian/Kerguelen</t>
  </si>
  <si>
    <t>Indian/Mahe</t>
  </si>
  <si>
    <t>Indian/Maldives</t>
  </si>
  <si>
    <t>Indian/Mauritius</t>
  </si>
  <si>
    <t>Indian/Mayotte</t>
  </si>
  <si>
    <t>Indian/Reunion</t>
  </si>
  <si>
    <t>Kwajalein</t>
  </si>
  <si>
    <t>MET</t>
  </si>
  <si>
    <t>Mexico/BajaNorte</t>
  </si>
  <si>
    <t>Mexico/BajaSur</t>
  </si>
  <si>
    <t>Mexico/General</t>
  </si>
  <si>
    <t>MST</t>
  </si>
  <si>
    <t>MST7MDT</t>
  </si>
  <si>
    <t>Navajo</t>
  </si>
  <si>
    <t>NZ</t>
  </si>
  <si>
    <t>NZ-CHAT</t>
  </si>
  <si>
    <t>Pacific/Apia</t>
  </si>
  <si>
    <t>Pacific/Auckland</t>
  </si>
  <si>
    <t>Pacific/Bougainville</t>
  </si>
  <si>
    <t>Pacific/Chatham</t>
  </si>
  <si>
    <t>Pacific/Chuuk</t>
  </si>
  <si>
    <t>Pacific/Easter</t>
  </si>
  <si>
    <t>Pacific/Efate</t>
  </si>
  <si>
    <t>Pacific/Enderbury</t>
  </si>
  <si>
    <t>Pacific/Fakaofo</t>
  </si>
  <si>
    <t>Pacific/Fiji</t>
  </si>
  <si>
    <t>Pacific/Funafuti</t>
  </si>
  <si>
    <t>Pacific/Galapagos</t>
  </si>
  <si>
    <t>Pacific/Gambier</t>
  </si>
  <si>
    <t>Pacific/Guadalcanal</t>
  </si>
  <si>
    <t>Pacific/Guam</t>
  </si>
  <si>
    <t>Pacific/Honolulu</t>
  </si>
  <si>
    <t>Pacific/Johnston</t>
  </si>
  <si>
    <t>Pacific/Kanton</t>
  </si>
  <si>
    <t>Pacific/Kiritimati</t>
  </si>
  <si>
    <t>Pacific/Kosrae</t>
  </si>
  <si>
    <t>Pacific/Kwajalein</t>
  </si>
  <si>
    <t>Pacific/Majuro</t>
  </si>
  <si>
    <t>Pacific/Marquesas</t>
  </si>
  <si>
    <t>Pacific/Midway</t>
  </si>
  <si>
    <t>Pacific/Nauru</t>
  </si>
  <si>
    <t>Pacific/Niue</t>
  </si>
  <si>
    <t>Pacific/Norfolk</t>
  </si>
  <si>
    <t>Pacific/Noumea</t>
  </si>
  <si>
    <t>Pacific/Pago_Pago</t>
  </si>
  <si>
    <t>Pacific/Palau</t>
  </si>
  <si>
    <t>Pacific/Pitcairn</t>
  </si>
  <si>
    <t>Pacific/Pohnpei</t>
  </si>
  <si>
    <t>Pacific/Ponape</t>
  </si>
  <si>
    <t>Pacific/Port_Moresby</t>
  </si>
  <si>
    <t>Pacific/Rarotonga</t>
  </si>
  <si>
    <t>Pacific/Saipan</t>
  </si>
  <si>
    <t>Pacific/Samoa</t>
  </si>
  <si>
    <t>Pacific/Tahiti</t>
  </si>
  <si>
    <t>Pacific/Tarawa</t>
  </si>
  <si>
    <t>Pacific/Tongatapu</t>
  </si>
  <si>
    <t>Pacific/Truk</t>
  </si>
  <si>
    <t>Pacific/Wake</t>
  </si>
  <si>
    <t>Pacific/Wallis</t>
  </si>
  <si>
    <t>Pacific/Yap</t>
  </si>
  <si>
    <t>PRC</t>
  </si>
  <si>
    <t>PST8PDT</t>
  </si>
  <si>
    <t>ROC</t>
  </si>
  <si>
    <t>ROK</t>
  </si>
  <si>
    <t>UCT</t>
  </si>
  <si>
    <t>Universal</t>
  </si>
  <si>
    <t>US/Alaska</t>
  </si>
  <si>
    <t>US/Aleutian</t>
  </si>
  <si>
    <t>US/Arizona</t>
  </si>
  <si>
    <t>US/Central</t>
  </si>
  <si>
    <t>US/East-Indiana</t>
  </si>
  <si>
    <t>US/Eastern</t>
  </si>
  <si>
    <t>US/Hawaii</t>
  </si>
  <si>
    <t>US/Indiana-Starke</t>
  </si>
  <si>
    <t>US/Michigan</t>
  </si>
  <si>
    <t>US/Mountain</t>
  </si>
  <si>
    <t>US/Pacific</t>
  </si>
  <si>
    <t>US/Samoa</t>
  </si>
  <si>
    <t>UTC</t>
  </si>
  <si>
    <t>W-SU</t>
  </si>
  <si>
    <t>WET</t>
  </si>
  <si>
    <t>Zulu</t>
  </si>
  <si>
    <t>Timezone</t>
  </si>
  <si>
    <t>Overview (calculates themselves)</t>
  </si>
  <si>
    <t>Compressed air bridges</t>
  </si>
  <si>
    <t>Enocean bridges</t>
  </si>
  <si>
    <t>Predictive Maintenance bridges</t>
  </si>
  <si>
    <t>Electricity sensors 0-60A</t>
  </si>
  <si>
    <t>Electricity sensors 60-200A</t>
  </si>
  <si>
    <t>Electricity sensors 200-600A</t>
  </si>
  <si>
    <t>Amount of bridges estimated</t>
  </si>
  <si>
    <t>Upload pictures at 5-2. Compressed air pictures</t>
  </si>
  <si>
    <t>Go to sheet 6-1. Compressed Air</t>
  </si>
  <si>
    <t>Add notes here..</t>
  </si>
  <si>
    <t>Please note that compressed air bridges are indicated on the compressed air sheet of this Technical Asessment</t>
  </si>
  <si>
    <t>! Password is case sensitive</t>
  </si>
  <si>
    <t>Electricity sensors 600-3000A</t>
  </si>
  <si>
    <t>600-3000A</t>
  </si>
  <si>
    <t>121-690kW</t>
  </si>
  <si>
    <t>v.2.1</t>
  </si>
  <si>
    <t>Materials for USW</t>
  </si>
  <si>
    <t>Carbon steel</t>
  </si>
  <si>
    <t>Stainless steel</t>
  </si>
  <si>
    <t>Cast iron</t>
  </si>
  <si>
    <t>Ductile iron</t>
  </si>
  <si>
    <t>Copper</t>
  </si>
  <si>
    <t>PVC</t>
  </si>
  <si>
    <t>Aluminum</t>
  </si>
  <si>
    <t>Asbestos</t>
  </si>
  <si>
    <t>Fiberglass</t>
  </si>
  <si>
    <t>Other (contact Sensorfact representative)</t>
  </si>
  <si>
    <t>Fluid types USW</t>
  </si>
  <si>
    <t>Water</t>
  </si>
  <si>
    <t>Sea water</t>
  </si>
  <si>
    <t>Kerosene</t>
  </si>
  <si>
    <t>Gasoline</t>
  </si>
  <si>
    <t>Fuel oil</t>
  </si>
  <si>
    <t>Crude oil</t>
  </si>
  <si>
    <t>Propane at -45C</t>
  </si>
  <si>
    <t>Butane at 0C</t>
  </si>
  <si>
    <t>Caster oil</t>
  </si>
  <si>
    <t>Peanut oil</t>
  </si>
  <si>
    <t>#90 Gasoline</t>
  </si>
  <si>
    <t>#93 Gasoline</t>
  </si>
  <si>
    <t>Diesel oil</t>
  </si>
  <si>
    <t>Alcohol</t>
  </si>
  <si>
    <t>Hot water at 125C</t>
  </si>
  <si>
    <t>Fluid type</t>
  </si>
  <si>
    <t>Select from the dropdown</t>
  </si>
  <si>
    <t>2</t>
  </si>
  <si>
    <t>Minimum expected flow (m3/h)</t>
  </si>
  <si>
    <t>10</t>
  </si>
  <si>
    <t>Maximum expected flow (m3/h)</t>
  </si>
  <si>
    <t>100</t>
  </si>
  <si>
    <t>Minimum flow needed (m3/h)</t>
  </si>
  <si>
    <t>Calculates automatically</t>
  </si>
  <si>
    <t>Length of undisturbed pipe needed (cm)</t>
  </si>
  <si>
    <t>Is there enough flow?</t>
  </si>
  <si>
    <t>Is there too much flow?</t>
  </si>
  <si>
    <t>Max flow limit if unit set to m3 (m3/h)</t>
  </si>
  <si>
    <t>Max flow limit if unit set to liters (m3/h)</t>
  </si>
  <si>
    <t>Recommended totaliser unit</t>
  </si>
  <si>
    <t>48</t>
  </si>
  <si>
    <t>Transducer distance (mm)</t>
  </si>
  <si>
    <t>20</t>
  </si>
  <si>
    <t>Fluid temperature (°C)</t>
  </si>
  <si>
    <t>Outer diameter of pipe in mm</t>
  </si>
  <si>
    <t xml:space="preserve">Inner diameter of pipe in mm
- minimum 15mm - 
- maximum 700mm - </t>
  </si>
  <si>
    <t>52</t>
  </si>
  <si>
    <t>Wall thickness of pipe in mm 
[outer diameter - inner diameter] / 2</t>
  </si>
  <si>
    <t>v.3.0</t>
  </si>
  <si>
    <t>4G (recommended)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</si>
</sst>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  &quot;@"/>
  </numFmts>
  <fonts count="51">
    <font>
      <sz val="10"/>
      <color rgb="FF000000"/>
      <name val="Calibri"/>
      <scheme val="minor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Rubik"/>
    </font>
    <font>
      <b/>
      <sz val="14"/>
      <color rgb="FFFFFFFF"/>
      <name val="Rubik"/>
    </font>
    <font>
      <b/>
      <sz val="18"/>
      <color rgb="FF000000"/>
      <name val="Rubik"/>
    </font>
    <font>
      <sz val="14"/>
      <color rgb="FFFFFFFF"/>
      <name val="Rubik"/>
    </font>
    <font>
      <b/>
      <sz val="12"/>
      <color theme="0"/>
      <name val="Rubik"/>
    </font>
    <font>
      <sz val="10"/>
      <color theme="0"/>
      <name val="Rubik"/>
    </font>
    <font>
      <sz val="10"/>
      <color rgb="FF000000"/>
      <name val="Calibri"/>
      <family val="2"/>
    </font>
    <font>
      <b/>
      <sz val="12"/>
      <color rgb="FF000000"/>
      <name val="Rubik"/>
    </font>
    <font>
      <b/>
      <sz val="10"/>
      <color theme="1"/>
      <name val="Rubik"/>
    </font>
    <font>
      <sz val="10"/>
      <name val="Calibri"/>
      <family val="2"/>
    </font>
    <font>
      <sz val="9"/>
      <color theme="1"/>
      <name val="Rubik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563C1"/>
      <name val="Rubik"/>
    </font>
    <font>
      <u/>
      <sz val="10"/>
      <color rgb="FF0563C1"/>
      <name val="Calibri"/>
      <family val="2"/>
    </font>
    <font>
      <u/>
      <sz val="10"/>
      <color theme="10"/>
      <name val="Calibri"/>
      <family val="2"/>
    </font>
    <font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Rubik"/>
    </font>
    <font>
      <b/>
      <sz val="11"/>
      <color rgb="FF000000"/>
      <name val="Rub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0"/>
      <name val="Calibri"/>
      <family val="2"/>
    </font>
    <font>
      <b/>
      <sz val="10"/>
      <color rgb="FFFFFFFF"/>
      <name val="Rubik"/>
    </font>
    <font>
      <b/>
      <i/>
      <sz val="10"/>
      <color rgb="FF000000"/>
      <name val="Rubik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000000"/>
      <name val="Rubik"/>
    </font>
    <font>
      <b/>
      <sz val="10"/>
      <color rgb="FF000000"/>
      <name val="Rubik"/>
    </font>
    <font>
      <b/>
      <sz val="12"/>
      <color rgb="FFFFFFFF"/>
      <name val="Rubik"/>
    </font>
    <font>
      <sz val="10"/>
      <color rgb="FFFFFFFF"/>
      <name val="Rubik"/>
    </font>
    <font>
      <b/>
      <sz val="10"/>
      <color rgb="FFC00000"/>
      <name val="Rubik"/>
    </font>
    <font>
      <b/>
      <sz val="12"/>
      <color theme="1"/>
      <name val="Rubik"/>
    </font>
    <font>
      <sz val="14"/>
      <color theme="1"/>
      <name val="Rubik"/>
    </font>
    <font>
      <sz val="10"/>
      <color theme="1"/>
      <name val="Rubik"/>
    </font>
    <font>
      <sz val="10"/>
      <color rgb="FFFF0000"/>
      <name val="Trebuchet MS"/>
      <family val="2"/>
    </font>
    <font>
      <sz val="14"/>
      <color theme="0"/>
      <name val="Rubik"/>
    </font>
    <font>
      <b/>
      <i/>
      <sz val="10"/>
      <color rgb="FFFFFFFF"/>
      <name val="Rubik"/>
    </font>
    <font>
      <b/>
      <sz val="10"/>
      <color theme="0"/>
      <name val="Rubik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</font>
    <font>
      <u/>
      <sz val="10"/>
      <color theme="10"/>
      <name val="Calibri"/>
      <family val="2"/>
      <scheme val="minor"/>
    </font>
    <font>
      <i/>
      <sz val="10"/>
      <color rgb="FF000000"/>
      <name val="Calibri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003865"/>
        <bgColor rgb="FF00386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CEEAD5"/>
        <bgColor rgb="FFCEEAD5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F1F7ED"/>
        <bgColor rgb="FFF1F7ED"/>
      </patternFill>
    </fill>
    <fill>
      <patternFill patternType="solid">
        <fgColor rgb="FFBFBFBF"/>
        <bgColor rgb="FFBFBFBF"/>
      </patternFill>
    </fill>
    <fill>
      <patternFill patternType="solid">
        <fgColor rgb="FF002060"/>
        <bgColor rgb="FF002060"/>
      </patternFill>
    </fill>
    <fill>
      <patternFill patternType="solid">
        <fgColor rgb="FF000000"/>
        <bgColor rgb="FF000000"/>
      </patternFill>
    </fill>
    <fill>
      <patternFill patternType="solid">
        <fgColor rgb="FFFBE4D5"/>
        <bgColor rgb="FFFBE4D5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rgb="FFCEEAD5"/>
      </patternFill>
    </fill>
    <fill>
      <patternFill patternType="solid">
        <fgColor theme="0" tint="-0.499984740745262"/>
        <bgColor rgb="FF003865"/>
      </patternFill>
    </fill>
    <fill>
      <patternFill patternType="solid">
        <fgColor rgb="FFCEEAD6"/>
        <bgColor rgb="FFCEEAD5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5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4" fillId="0" borderId="5" xfId="0" applyFont="1" applyBorder="1"/>
    <xf numFmtId="0" fontId="9" fillId="0" borderId="5" xfId="0" applyFont="1" applyBorder="1"/>
    <xf numFmtId="0" fontId="15" fillId="0" borderId="0" xfId="0" applyFont="1"/>
    <xf numFmtId="49" fontId="16" fillId="4" borderId="1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20" fillId="8" borderId="4" xfId="0" applyFont="1" applyFill="1" applyBorder="1"/>
    <xf numFmtId="0" fontId="21" fillId="9" borderId="5" xfId="0" applyFont="1" applyFill="1" applyBorder="1" applyAlignment="1">
      <alignment vertical="center"/>
    </xf>
    <xf numFmtId="0" fontId="9" fillId="0" borderId="0" xfId="0" applyFont="1"/>
    <xf numFmtId="0" fontId="22" fillId="0" borderId="0" xfId="0" applyFont="1"/>
    <xf numFmtId="0" fontId="20" fillId="8" borderId="12" xfId="0" applyFont="1" applyFill="1" applyBorder="1"/>
    <xf numFmtId="0" fontId="20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49" fontId="24" fillId="0" borderId="0" xfId="0" applyNumberFormat="1" applyFont="1"/>
    <xf numFmtId="0" fontId="26" fillId="0" borderId="0" xfId="0" applyFont="1"/>
    <xf numFmtId="0" fontId="9" fillId="0" borderId="0" xfId="0" applyFont="1" applyAlignment="1">
      <alignment wrapText="1"/>
    </xf>
    <xf numFmtId="0" fontId="27" fillId="2" borderId="16" xfId="0" applyFont="1" applyFill="1" applyBorder="1" applyAlignment="1">
      <alignment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/>
    </xf>
    <xf numFmtId="49" fontId="28" fillId="11" borderId="16" xfId="0" applyNumberFormat="1" applyFont="1" applyFill="1" applyBorder="1" applyAlignment="1">
      <alignment vertical="center" wrapText="1"/>
    </xf>
    <xf numFmtId="49" fontId="28" fillId="11" borderId="16" xfId="0" applyNumberFormat="1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49" fontId="9" fillId="0" borderId="0" xfId="0" applyNumberFormat="1" applyFont="1"/>
    <xf numFmtId="0" fontId="29" fillId="12" borderId="1" xfId="0" applyFont="1" applyFill="1" applyBorder="1"/>
    <xf numFmtId="0" fontId="25" fillId="8" borderId="1" xfId="0" applyFont="1" applyFill="1" applyBorder="1"/>
    <xf numFmtId="0" fontId="30" fillId="0" borderId="0" xfId="0" applyFont="1"/>
    <xf numFmtId="0" fontId="9" fillId="0" borderId="0" xfId="0" applyFont="1" applyAlignment="1">
      <alignment vertical="center" wrapText="1"/>
    </xf>
    <xf numFmtId="0" fontId="31" fillId="0" borderId="0" xfId="0" applyFont="1"/>
    <xf numFmtId="0" fontId="1" fillId="0" borderId="0" xfId="0" applyFont="1"/>
    <xf numFmtId="0" fontId="9" fillId="0" borderId="0" xfId="0" quotePrefix="1" applyFont="1"/>
    <xf numFmtId="0" fontId="27" fillId="2" borderId="16" xfId="0" applyFont="1" applyFill="1" applyBorder="1" applyAlignment="1">
      <alignment vertical="center"/>
    </xf>
    <xf numFmtId="0" fontId="19" fillId="0" borderId="0" xfId="0" quotePrefix="1" applyFont="1"/>
    <xf numFmtId="0" fontId="15" fillId="0" borderId="15" xfId="0" applyFont="1" applyBorder="1"/>
    <xf numFmtId="0" fontId="19" fillId="0" borderId="15" xfId="0" applyFont="1" applyBorder="1"/>
    <xf numFmtId="0" fontId="27" fillId="2" borderId="16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5" fontId="32" fillId="4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5" fontId="28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4" borderId="1" xfId="0" applyFont="1" applyFill="1" applyBorder="1"/>
    <xf numFmtId="0" fontId="20" fillId="4" borderId="1" xfId="0" applyFont="1" applyFill="1" applyBorder="1"/>
    <xf numFmtId="0" fontId="4" fillId="3" borderId="1" xfId="0" applyFont="1" applyFill="1" applyBorder="1" applyAlignment="1">
      <alignment vertical="center"/>
    </xf>
    <xf numFmtId="0" fontId="33" fillId="11" borderId="16" xfId="0" applyFont="1" applyFill="1" applyBorder="1" applyAlignment="1">
      <alignment horizontal="left" vertical="center"/>
    </xf>
    <xf numFmtId="49" fontId="33" fillId="11" borderId="16" xfId="0" applyNumberFormat="1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0" fontId="34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35" fillId="13" borderId="1" xfId="0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vertical="center" wrapText="1"/>
    </xf>
    <xf numFmtId="0" fontId="27" fillId="2" borderId="21" xfId="0" applyFont="1" applyFill="1" applyBorder="1" applyAlignment="1">
      <alignment vertical="center" wrapText="1"/>
    </xf>
    <xf numFmtId="49" fontId="28" fillId="11" borderId="1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" fillId="14" borderId="24" xfId="0" applyFont="1" applyFill="1" applyBorder="1" applyAlignment="1">
      <alignment vertical="center"/>
    </xf>
    <xf numFmtId="0" fontId="3" fillId="14" borderId="25" xfId="0" applyFont="1" applyFill="1" applyBorder="1" applyAlignment="1">
      <alignment vertical="center"/>
    </xf>
    <xf numFmtId="0" fontId="3" fillId="14" borderId="26" xfId="0" applyFont="1" applyFill="1" applyBorder="1" applyAlignment="1">
      <alignment vertical="center"/>
    </xf>
    <xf numFmtId="0" fontId="3" fillId="14" borderId="27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4" borderId="28" xfId="0" applyFont="1" applyFill="1" applyBorder="1" applyAlignment="1">
      <alignment vertical="center"/>
    </xf>
    <xf numFmtId="0" fontId="3" fillId="14" borderId="29" xfId="0" applyFont="1" applyFill="1" applyBorder="1" applyAlignment="1">
      <alignment vertical="center"/>
    </xf>
    <xf numFmtId="0" fontId="3" fillId="14" borderId="30" xfId="0" applyFont="1" applyFill="1" applyBorder="1" applyAlignment="1">
      <alignment vertical="center"/>
    </xf>
    <xf numFmtId="0" fontId="3" fillId="14" borderId="31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left" vertical="center" wrapText="1"/>
    </xf>
    <xf numFmtId="0" fontId="27" fillId="2" borderId="3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7" fillId="5" borderId="1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40" fillId="0" borderId="0" xfId="0" applyFont="1"/>
    <xf numFmtId="49" fontId="3" fillId="3" borderId="34" xfId="0" applyNumberFormat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41" fillId="15" borderId="1" xfId="0" applyFont="1" applyFill="1" applyBorder="1" applyAlignment="1">
      <alignment vertical="center"/>
    </xf>
    <xf numFmtId="0" fontId="8" fillId="15" borderId="1" xfId="0" applyFont="1" applyFill="1" applyBorder="1" applyAlignment="1">
      <alignment vertical="center"/>
    </xf>
    <xf numFmtId="0" fontId="44" fillId="0" borderId="0" xfId="0" applyFont="1"/>
    <xf numFmtId="0" fontId="3" fillId="4" borderId="11" xfId="0" applyFont="1" applyFill="1" applyBorder="1" applyAlignment="1">
      <alignment horizontal="left" vertical="center"/>
    </xf>
    <xf numFmtId="49" fontId="3" fillId="6" borderId="5" xfId="0" applyNumberFormat="1" applyFont="1" applyFill="1" applyBorder="1" applyAlignment="1" applyProtection="1">
      <alignment vertical="center"/>
      <protection locked="0"/>
    </xf>
    <xf numFmtId="49" fontId="17" fillId="6" borderId="5" xfId="0" applyNumberFormat="1" applyFont="1" applyFill="1" applyBorder="1" applyAlignment="1" applyProtection="1">
      <alignment vertical="center"/>
      <protection locked="0"/>
    </xf>
    <xf numFmtId="49" fontId="3" fillId="6" borderId="5" xfId="0" applyNumberFormat="1" applyFont="1" applyFill="1" applyBorder="1" applyAlignment="1" applyProtection="1">
      <alignment horizontal="left" vertical="center"/>
      <protection locked="0"/>
    </xf>
    <xf numFmtId="49" fontId="3" fillId="10" borderId="5" xfId="0" applyNumberFormat="1" applyFont="1" applyFill="1" applyBorder="1" applyAlignment="1" applyProtection="1">
      <alignment vertical="center"/>
      <protection locked="0"/>
    </xf>
    <xf numFmtId="49" fontId="28" fillId="11" borderId="16" xfId="0" applyNumberFormat="1" applyFont="1" applyFill="1" applyBorder="1" applyAlignment="1" applyProtection="1">
      <alignment vertical="center" wrapText="1"/>
      <protection locked="0"/>
    </xf>
    <xf numFmtId="49" fontId="28" fillId="11" borderId="16" xfId="0" applyNumberFormat="1" applyFont="1" applyFill="1" applyBorder="1" applyAlignment="1" applyProtection="1">
      <alignment vertical="center"/>
      <protection locked="0"/>
    </xf>
    <xf numFmtId="0" fontId="3" fillId="6" borderId="5" xfId="0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164" fontId="3" fillId="6" borderId="5" xfId="0" applyNumberFormat="1" applyFont="1" applyFill="1" applyBorder="1" applyAlignment="1" applyProtection="1">
      <alignment vertical="center"/>
      <protection locked="0"/>
    </xf>
    <xf numFmtId="1" fontId="3" fillId="6" borderId="5" xfId="0" applyNumberFormat="1" applyFont="1" applyFill="1" applyBorder="1" applyAlignment="1" applyProtection="1">
      <alignment vertical="center"/>
      <protection locked="0"/>
    </xf>
    <xf numFmtId="49" fontId="3" fillId="8" borderId="5" xfId="0" applyNumberFormat="1" applyFont="1" applyFill="1" applyBorder="1" applyAlignment="1" applyProtection="1">
      <alignment vertical="center"/>
      <protection locked="0"/>
    </xf>
    <xf numFmtId="0" fontId="46" fillId="8" borderId="11" xfId="0" applyFont="1" applyFill="1" applyBorder="1"/>
    <xf numFmtId="0" fontId="46" fillId="8" borderId="4" xfId="0" applyFont="1" applyFill="1" applyBorder="1"/>
    <xf numFmtId="0" fontId="0" fillId="0" borderId="36" xfId="0" applyBorder="1"/>
    <xf numFmtId="0" fontId="0" fillId="0" borderId="38" xfId="0" applyBorder="1"/>
    <xf numFmtId="0" fontId="46" fillId="8" borderId="37" xfId="0" applyFont="1" applyFill="1" applyBorder="1"/>
    <xf numFmtId="49" fontId="3" fillId="6" borderId="23" xfId="0" applyNumberFormat="1" applyFont="1" applyFill="1" applyBorder="1" applyAlignment="1" applyProtection="1">
      <alignment vertical="center"/>
      <protection locked="0"/>
    </xf>
    <xf numFmtId="0" fontId="12" fillId="0" borderId="8" xfId="0" applyFont="1" applyBorder="1"/>
    <xf numFmtId="0" fontId="9" fillId="8" borderId="2" xfId="0" applyFont="1" applyFill="1" applyBorder="1" applyAlignment="1">
      <alignment horizontal="right"/>
    </xf>
    <xf numFmtId="49" fontId="9" fillId="8" borderId="2" xfId="0" applyNumberFormat="1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49" fontId="46" fillId="8" borderId="37" xfId="0" applyNumberFormat="1" applyFont="1" applyFill="1" applyBorder="1" applyAlignment="1">
      <alignment horizontal="right"/>
    </xf>
    <xf numFmtId="0" fontId="45" fillId="0" borderId="0" xfId="1"/>
    <xf numFmtId="0" fontId="47" fillId="0" borderId="0" xfId="1" applyFont="1"/>
    <xf numFmtId="0" fontId="48" fillId="0" borderId="0" xfId="0" applyFont="1"/>
    <xf numFmtId="0" fontId="44" fillId="16" borderId="0" xfId="0" applyFont="1" applyFill="1"/>
    <xf numFmtId="0" fontId="0" fillId="16" borderId="0" xfId="0" applyFill="1"/>
    <xf numFmtId="0" fontId="9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/>
    <xf numFmtId="0" fontId="8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27" fillId="18" borderId="18" xfId="0" applyFont="1" applyFill="1" applyBorder="1" applyAlignment="1">
      <alignment horizontal="center" vertical="center" wrapText="1"/>
    </xf>
    <xf numFmtId="1" fontId="3" fillId="19" borderId="5" xfId="0" applyNumberFormat="1" applyFont="1" applyFill="1" applyBorder="1" applyAlignment="1" applyProtection="1">
      <alignment vertical="center"/>
      <protection locked="0"/>
    </xf>
    <xf numFmtId="2" fontId="3" fillId="17" borderId="5" xfId="0" applyNumberFormat="1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 applyProtection="1">
      <alignment horizontal="left" vertical="top"/>
      <protection locked="0"/>
    </xf>
    <xf numFmtId="0" fontId="12" fillId="0" borderId="7" xfId="0" applyFont="1" applyBorder="1" applyProtection="1">
      <protection locked="0"/>
    </xf>
    <xf numFmtId="0" fontId="12" fillId="0" borderId="8" xfId="0" applyFont="1" applyBorder="1" applyProtection="1">
      <protection locked="0"/>
    </xf>
    <xf numFmtId="49" fontId="3" fillId="6" borderId="6" xfId="0" applyNumberFormat="1" applyFont="1" applyFill="1" applyBorder="1" applyAlignment="1" applyProtection="1">
      <alignment horizontal="left" vertical="top" wrapText="1"/>
      <protection locked="0"/>
    </xf>
    <xf numFmtId="0" fontId="13" fillId="6" borderId="9" xfId="0" applyFont="1" applyFill="1" applyBorder="1" applyAlignment="1" applyProtection="1">
      <alignment horizontal="left" vertical="top"/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49" fontId="3" fillId="6" borderId="6" xfId="0" applyNumberFormat="1" applyFont="1" applyFill="1" applyBorder="1" applyAlignment="1" applyProtection="1">
      <alignment horizontal="center" vertical="top"/>
      <protection locked="0"/>
    </xf>
    <xf numFmtId="49" fontId="3" fillId="6" borderId="23" xfId="0" applyNumberFormat="1" applyFont="1" applyFill="1" applyBorder="1" applyAlignment="1" applyProtection="1">
      <alignment horizontal="center" vertical="top"/>
      <protection locked="0"/>
    </xf>
    <xf numFmtId="49" fontId="3" fillId="6" borderId="8" xfId="0" applyNumberFormat="1" applyFont="1" applyFill="1" applyBorder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/>
    </xf>
    <xf numFmtId="0" fontId="12" fillId="0" borderId="15" xfId="0" applyFont="1" applyBorder="1"/>
    <xf numFmtId="0" fontId="19" fillId="0" borderId="0" xfId="0" applyFont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3"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EEAD6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colors>
    <mruColors>
      <color rgb="FFCEEAD6"/>
      <color rgb="FFB5C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6.png"/><Relationship Id="rId7" Type="http://schemas.openxmlformats.org/officeDocument/2006/relationships/image" Target="../media/image20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9.jpg"/><Relationship Id="rId5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1. Company Detail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1. Company Detail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9" Type="http://schemas.openxmlformats.org/officeDocument/2006/relationships/hyperlink" Target="#'1. Company Detail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1. Company Detail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9" Type="http://schemas.openxmlformats.org/officeDocument/2006/relationships/hyperlink" Target="#'1. Company Detail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1. Company Details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00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3810000</xdr:colOff>
      <xdr:row>8</xdr:row>
      <xdr:rowOff>9525</xdr:rowOff>
    </xdr:from>
    <xdr:ext cx="6981825" cy="4200525"/>
    <xdr:sp macro="" textlink="">
      <xdr:nvSpPr>
        <xdr:cNvPr id="64" name="Shape 64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/>
      </xdr:nvSpPr>
      <xdr:spPr>
        <a:xfrm>
          <a:off x="1860971" y="1684500"/>
          <a:ext cx="697005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6867525" cy="4200525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/>
      </xdr:nvSpPr>
      <xdr:spPr>
        <a:xfrm>
          <a:off x="1914572" y="1684500"/>
          <a:ext cx="6862856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361950</xdr:colOff>
      <xdr:row>9</xdr:row>
      <xdr:rowOff>114300</xdr:rowOff>
    </xdr:from>
    <xdr:ext cx="2762250" cy="27908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4762500" y="3038475"/>
          <a:ext cx="2762250" cy="2790825"/>
          <a:chOff x="3964875" y="2384588"/>
          <a:chExt cx="2762250" cy="2790825"/>
        </a:xfrm>
      </xdr:grpSpPr>
      <xdr:grpSp>
        <xdr:nvGrpSpPr>
          <xdr:cNvPr id="68" name="Shape 68">
            <a:extLst>
              <a:ext uri="{FF2B5EF4-FFF2-40B4-BE49-F238E27FC236}">
                <a16:creationId xmlns:a16="http://schemas.microsoft.com/office/drawing/2014/main" id="{00000000-0008-0000-0F00-000044000000}"/>
              </a:ext>
            </a:extLst>
          </xdr:cNvPr>
          <xdr:cNvGrpSpPr/>
        </xdr:nvGrpSpPr>
        <xdr:grpSpPr>
          <a:xfrm>
            <a:off x="3964875" y="2384588"/>
            <a:ext cx="2762250" cy="2790825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9" name="Shape 69">
              <a:extLst>
                <a:ext uri="{FF2B5EF4-FFF2-40B4-BE49-F238E27FC236}">
                  <a16:creationId xmlns:a16="http://schemas.microsoft.com/office/drawing/2014/main" id="{00000000-0008-0000-0F00-00004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0" name="Shape 70">
              <a:extLst>
                <a:ext uri="{FF2B5EF4-FFF2-40B4-BE49-F238E27FC236}">
                  <a16:creationId xmlns:a16="http://schemas.microsoft.com/office/drawing/2014/main" id="{00000000-0008-0000-0F00-00004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1" name="Shape 71">
              <a:extLst>
                <a:ext uri="{FF2B5EF4-FFF2-40B4-BE49-F238E27FC236}">
                  <a16:creationId xmlns:a16="http://schemas.microsoft.com/office/drawing/2014/main" id="{00000000-0008-0000-0F00-000047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2" name="Shape 72">
              <a:extLst>
                <a:ext uri="{FF2B5EF4-FFF2-40B4-BE49-F238E27FC236}">
                  <a16:creationId xmlns:a16="http://schemas.microsoft.com/office/drawing/2014/main" id="{00000000-0008-0000-0F00-000048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3" name="Shape 73">
              <a:extLst>
                <a:ext uri="{FF2B5EF4-FFF2-40B4-BE49-F238E27FC236}">
                  <a16:creationId xmlns:a16="http://schemas.microsoft.com/office/drawing/2014/main" id="{00000000-0008-0000-0F00-000049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2390775</xdr:colOff>
      <xdr:row>9</xdr:row>
      <xdr:rowOff>200025</xdr:rowOff>
    </xdr:from>
    <xdr:ext cx="314325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1896725" y="3124200"/>
          <a:ext cx="3143250" cy="2686050"/>
          <a:chOff x="3774376" y="2436975"/>
          <a:chExt cx="3143250" cy="2686050"/>
        </a:xfrm>
      </xdr:grpSpPr>
      <xdr:grpSp>
        <xdr:nvGrpSpPr>
          <xdr:cNvPr id="74" name="Shape 74">
            <a:extLst>
              <a:ext uri="{FF2B5EF4-FFF2-40B4-BE49-F238E27FC236}">
                <a16:creationId xmlns:a16="http://schemas.microsoft.com/office/drawing/2014/main" id="{00000000-0008-0000-0F00-00004A000000}"/>
              </a:ext>
            </a:extLst>
          </xdr:cNvPr>
          <xdr:cNvGrpSpPr/>
        </xdr:nvGrpSpPr>
        <xdr:grpSpPr>
          <a:xfrm>
            <a:off x="3774376" y="2436975"/>
            <a:ext cx="314325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F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5" name="Shape 75">
              <a:extLst>
                <a:ext uri="{FF2B5EF4-FFF2-40B4-BE49-F238E27FC236}">
                  <a16:creationId xmlns:a16="http://schemas.microsoft.com/office/drawing/2014/main" id="{00000000-0008-0000-0F00-00004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6" name="Shape 76">
              <a:extLst>
                <a:ext uri="{FF2B5EF4-FFF2-40B4-BE49-F238E27FC236}">
                  <a16:creationId xmlns:a16="http://schemas.microsoft.com/office/drawing/2014/main" id="{00000000-0008-0000-0F00-00004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7" name="Shape 77">
              <a:extLst>
                <a:ext uri="{FF2B5EF4-FFF2-40B4-BE49-F238E27FC236}">
                  <a16:creationId xmlns:a16="http://schemas.microsoft.com/office/drawing/2014/main" id="{00000000-0008-0000-0F00-00004D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8" name="Shape 78">
              <a:extLst>
                <a:ext uri="{FF2B5EF4-FFF2-40B4-BE49-F238E27FC236}">
                  <a16:creationId xmlns:a16="http://schemas.microsoft.com/office/drawing/2014/main" id="{00000000-0008-0000-0F00-00004E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9" name="Shape 79">
              <a:extLst>
                <a:ext uri="{FF2B5EF4-FFF2-40B4-BE49-F238E27FC236}">
                  <a16:creationId xmlns:a16="http://schemas.microsoft.com/office/drawing/2014/main" id="{00000000-0008-0000-0F00-00004F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5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447675</xdr:colOff>
      <xdr:row>16</xdr:row>
      <xdr:rowOff>260536</xdr:rowOff>
    </xdr:from>
    <xdr:to>
      <xdr:col>3</xdr:col>
      <xdr:colOff>4549028</xdr:colOff>
      <xdr:row>16</xdr:row>
      <xdr:rowOff>2313396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5C2E74-F806-4547-8555-AF76A5C5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499536"/>
          <a:ext cx="4101353" cy="2052860"/>
        </a:xfrm>
        <a:prstGeom prst="rect">
          <a:avLst/>
        </a:prstGeom>
      </xdr:spPr>
    </xdr:pic>
    <xdr:clientData/>
  </xdr:twoCellAnchor>
  <xdr:twoCellAnchor editAs="oneCell">
    <xdr:from>
      <xdr:col>4</xdr:col>
      <xdr:colOff>1063437</xdr:colOff>
      <xdr:row>16</xdr:row>
      <xdr:rowOff>47625</xdr:rowOff>
    </xdr:from>
    <xdr:to>
      <xdr:col>4</xdr:col>
      <xdr:colOff>3844737</xdr:colOff>
      <xdr:row>16</xdr:row>
      <xdr:rowOff>2640589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CFF9D8-D42B-4191-BB10-6226CF6E2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1" b="30190"/>
        <a:stretch/>
      </xdr:blipFill>
      <xdr:spPr>
        <a:xfrm>
          <a:off x="10302687" y="7286625"/>
          <a:ext cx="2781300" cy="2592964"/>
        </a:xfrm>
        <a:prstGeom prst="rect">
          <a:avLst/>
        </a:prstGeom>
      </xdr:spPr>
    </xdr:pic>
    <xdr:clientData/>
  </xdr:twoCellAnchor>
  <xdr:oneCellAnchor>
    <xdr:from>
      <xdr:col>4</xdr:col>
      <xdr:colOff>3019425</xdr:colOff>
      <xdr:row>1</xdr:row>
      <xdr:rowOff>238125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8244827-1563-4C37-A85F-22BAE396A47F}"/>
            </a:ext>
          </a:extLst>
        </xdr:cNvPr>
        <xdr:cNvSpPr/>
      </xdr:nvSpPr>
      <xdr:spPr>
        <a:xfrm>
          <a:off x="12258675" y="40005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0</xdr:colOff>
      <xdr:row>62</xdr:row>
      <xdr:rowOff>0</xdr:rowOff>
    </xdr:from>
    <xdr:ext cx="2790825" cy="304800"/>
    <xdr:sp macro="" textlink="">
      <xdr:nvSpPr>
        <xdr:cNvPr id="10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DC1B316-C087-4577-AB2F-04E0DD8136D5}"/>
            </a:ext>
          </a:extLst>
        </xdr:cNvPr>
        <xdr:cNvSpPr/>
      </xdr:nvSpPr>
      <xdr:spPr>
        <a:xfrm>
          <a:off x="952500" y="11840527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561975</xdr:colOff>
      <xdr:row>1</xdr:row>
      <xdr:rowOff>9525</xdr:rowOff>
    </xdr:from>
    <xdr:ext cx="2790825" cy="3048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964875" y="3637125"/>
          <a:ext cx="2762250" cy="28575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600" y="152400"/>
          <a:ext cx="3467100" cy="409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114</xdr:row>
      <xdr:rowOff>0</xdr:rowOff>
    </xdr:from>
    <xdr:ext cx="2790825" cy="304800"/>
    <xdr:sp macro="" textlink="">
      <xdr:nvSpPr>
        <xdr:cNvPr id="6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F293A-5D38-4FC9-8F4E-6893C2176A45}"/>
            </a:ext>
          </a:extLst>
        </xdr:cNvPr>
        <xdr:cNvSpPr/>
      </xdr:nvSpPr>
      <xdr:spPr>
        <a:xfrm>
          <a:off x="561975" y="1856422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600075</xdr:colOff>
      <xdr:row>13</xdr:row>
      <xdr:rowOff>104775</xdr:rowOff>
    </xdr:from>
    <xdr:ext cx="1885950" cy="1419225"/>
    <xdr:pic>
      <xdr:nvPicPr>
        <xdr:cNvPr id="3" name="image2.jpg" descr="https://lh4.googleusercontent.com/M62BXGLKF2RIcVoapqAaPj83734y49lRQMy6hZacZLPuAEfwhWQvGpoDyxRWCDcdoI9jiUHxXNTUr3S6sy_1vHdMOyXDriizOo8IgnxtrsDOz2i_DF0D8wrERcpY1xFwM1uySmLX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619125</xdr:colOff>
      <xdr:row>23</xdr:row>
      <xdr:rowOff>28575</xdr:rowOff>
    </xdr:from>
    <xdr:ext cx="1895475" cy="1609725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30</xdr:row>
      <xdr:rowOff>95250</xdr:rowOff>
    </xdr:from>
    <xdr:ext cx="2790825" cy="304800"/>
    <xdr:sp macro="" textlink="">
      <xdr:nvSpPr>
        <xdr:cNvPr id="7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104E6C-0666-45B0-A1ED-7D28A8A611F0}"/>
            </a:ext>
          </a:extLst>
        </xdr:cNvPr>
        <xdr:cNvSpPr/>
      </xdr:nvSpPr>
      <xdr:spPr>
        <a:xfrm>
          <a:off x="447675" y="496252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8</xdr:col>
      <xdr:colOff>142875</xdr:colOff>
      <xdr:row>0</xdr:row>
      <xdr:rowOff>152400</xdr:rowOff>
    </xdr:from>
    <xdr:ext cx="2790825" cy="304800"/>
    <xdr:sp macro="" textlink="">
      <xdr:nvSpPr>
        <xdr:cNvPr id="8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44D165-1A1A-77F8-059F-FACDC0366C94}"/>
            </a:ext>
          </a:extLst>
        </xdr:cNvPr>
        <xdr:cNvSpPr/>
      </xdr:nvSpPr>
      <xdr:spPr>
        <a:xfrm>
          <a:off x="12973050" y="15240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561975</xdr:colOff>
      <xdr:row>8</xdr:row>
      <xdr:rowOff>28575</xdr:rowOff>
    </xdr:from>
    <xdr:ext cx="7534275" cy="42005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85026" y="1684500"/>
          <a:ext cx="752194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152400</xdr:colOff>
      <xdr:row>8</xdr:row>
      <xdr:rowOff>38100</xdr:rowOff>
    </xdr:from>
    <xdr:ext cx="7934325" cy="42005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1384441" y="1684500"/>
          <a:ext cx="792311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2076450</xdr:colOff>
      <xdr:row>9</xdr:row>
      <xdr:rowOff>85725</xdr:rowOff>
    </xdr:from>
    <xdr:ext cx="2476500" cy="28098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482195" y="3050598"/>
          <a:ext cx="2476500" cy="2809875"/>
          <a:chOff x="4107750" y="2375063"/>
          <a:chExt cx="2476500" cy="2809875"/>
        </a:xfrm>
      </xdr:grpSpPr>
      <xdr:grpSp>
        <xdr:nvGrpSpPr>
          <xdr:cNvPr id="12" name="Shape 12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GrpSpPr/>
        </xdr:nvGrpSpPr>
        <xdr:grpSpPr>
          <a:xfrm>
            <a:off x="4107750" y="2375063"/>
            <a:ext cx="2476500" cy="2809875"/>
            <a:chOff x="6364941" y="3003923"/>
            <a:chExt cx="2483971" cy="2817533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SpPr/>
          </xdr:nvSpPr>
          <xdr:spPr>
            <a:xfrm>
              <a:off x="6364941" y="3003923"/>
              <a:ext cx="2483950" cy="2817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4" name="Shape 14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443382" y="3003923"/>
              <a:ext cx="240553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Shape 15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364941" y="3964081"/>
              <a:ext cx="2337173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SpPr/>
          </xdr:nvSpPr>
          <xdr:spPr>
            <a:xfrm>
              <a:off x="7960287" y="3210297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SpPr/>
          </xdr:nvSpPr>
          <xdr:spPr>
            <a:xfrm>
              <a:off x="6532469" y="4335555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800-000012000000}"/>
                </a:ext>
              </a:extLst>
            </xdr:cNvPr>
            <xdr:cNvSpPr/>
          </xdr:nvSpPr>
          <xdr:spPr>
            <a:xfrm rot="10800000" flipH="1">
              <a:off x="6510057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4591050</xdr:colOff>
      <xdr:row>9</xdr:row>
      <xdr:rowOff>123825</xdr:rowOff>
    </xdr:from>
    <xdr:ext cx="3219450" cy="2676525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14109123" y="3088698"/>
          <a:ext cx="3219450" cy="2676525"/>
          <a:chOff x="3736275" y="2441738"/>
          <a:chExt cx="3219450" cy="2676525"/>
        </a:xfrm>
      </xdr:grpSpPr>
      <xdr:grpSp>
        <xdr:nvGrpSpPr>
          <xdr:cNvPr id="19" name="Shape 19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GrpSpPr/>
        </xdr:nvGrpSpPr>
        <xdr:grpSpPr>
          <a:xfrm>
            <a:off x="3736275" y="2441738"/>
            <a:ext cx="3219450" cy="2676525"/>
            <a:chOff x="13838144" y="3042583"/>
            <a:chExt cx="3218889" cy="2683995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/>
          </xdr:nvSpPr>
          <xdr:spPr>
            <a:xfrm>
              <a:off x="13838144" y="3042583"/>
              <a:ext cx="3218875" cy="268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0" name="Shape 20">
              <a:extLst>
                <a:ext uri="{FF2B5EF4-FFF2-40B4-BE49-F238E27FC236}">
                  <a16:creationId xmlns:a16="http://schemas.microsoft.com/office/drawing/2014/main" id="{00000000-0008-0000-0800-00001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951883" y="3042583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Shape 21">
              <a:extLst>
                <a:ext uri="{FF2B5EF4-FFF2-40B4-BE49-F238E27FC236}">
                  <a16:creationId xmlns:a16="http://schemas.microsoft.com/office/drawing/2014/main" id="{00000000-0008-0000-0800-00001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838144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800-000016000000}"/>
                </a:ext>
              </a:extLst>
            </xdr:cNvPr>
            <xdr:cNvSpPr/>
          </xdr:nvSpPr>
          <xdr:spPr>
            <a:xfrm>
              <a:off x="14048816" y="4443879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23" name="Shape 23">
              <a:extLst>
                <a:ext uri="{FF2B5EF4-FFF2-40B4-BE49-F238E27FC236}">
                  <a16:creationId xmlns:a16="http://schemas.microsoft.com/office/drawing/2014/main" id="{00000000-0008-0000-0800-000017000000}"/>
                </a:ext>
              </a:extLst>
            </xdr:cNvPr>
            <xdr:cNvSpPr/>
          </xdr:nvSpPr>
          <xdr:spPr>
            <a:xfrm>
              <a:off x="15698131" y="3252507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800-000018000000}"/>
                </a:ext>
              </a:extLst>
            </xdr:cNvPr>
            <xdr:cNvSpPr/>
          </xdr:nvSpPr>
          <xdr:spPr>
            <a:xfrm rot="10800000" flipH="1">
              <a:off x="14064503" y="5188323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" name="Shape 2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" name="Shape 2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26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800100</xdr:colOff>
      <xdr:row>16</xdr:row>
      <xdr:rowOff>114300</xdr:rowOff>
    </xdr:from>
    <xdr:ext cx="3486150" cy="2314575"/>
    <xdr:pic>
      <xdr:nvPicPr>
        <xdr:cNvPr id="27" name="image3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1552575</xdr:colOff>
      <xdr:row>16</xdr:row>
      <xdr:rowOff>114300</xdr:rowOff>
    </xdr:from>
    <xdr:ext cx="2247900" cy="2381250"/>
    <xdr:pic>
      <xdr:nvPicPr>
        <xdr:cNvPr id="28" name="image5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876300</xdr:colOff>
      <xdr:row>16</xdr:row>
      <xdr:rowOff>85725</xdr:rowOff>
    </xdr:from>
    <xdr:ext cx="2733675" cy="2495550"/>
    <xdr:pic>
      <xdr:nvPicPr>
        <xdr:cNvPr id="29" name="image6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900545</xdr:colOff>
      <xdr:row>36</xdr:row>
      <xdr:rowOff>121227</xdr:rowOff>
    </xdr:from>
    <xdr:ext cx="2790825" cy="304800"/>
    <xdr:sp macro="" textlink="">
      <xdr:nvSpPr>
        <xdr:cNvPr id="30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5BD0D8A-1906-4816-AD5C-BC58F7583260}"/>
            </a:ext>
          </a:extLst>
        </xdr:cNvPr>
        <xdr:cNvSpPr/>
      </xdr:nvSpPr>
      <xdr:spPr>
        <a:xfrm>
          <a:off x="900545" y="51036682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5</xdr:col>
      <xdr:colOff>1541319</xdr:colOff>
      <xdr:row>1</xdr:row>
      <xdr:rowOff>155864</xdr:rowOff>
    </xdr:from>
    <xdr:ext cx="2790825" cy="304800"/>
    <xdr:sp macro="" textlink="">
      <xdr:nvSpPr>
        <xdr:cNvPr id="32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7F6E4FE-CEC7-413A-AE22-21A4857CFE64}"/>
            </a:ext>
          </a:extLst>
        </xdr:cNvPr>
        <xdr:cNvSpPr/>
      </xdr:nvSpPr>
      <xdr:spPr>
        <a:xfrm>
          <a:off x="15863455" y="311728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3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4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1133475</xdr:colOff>
      <xdr:row>10</xdr:row>
      <xdr:rowOff>19050</xdr:rowOff>
    </xdr:from>
    <xdr:ext cx="1885950" cy="1419225"/>
    <xdr:pic>
      <xdr:nvPicPr>
        <xdr:cNvPr id="5" name="image2.jpg" descr="https://lh4.googleusercontent.com/M62BXGLKF2RIcVoapqAaPj83734y49lRQMy6hZacZLPuAEfwhWQvGpoDyxRWCDcdoI9jiUHxXNTUr3S6sy_1vHdMOyXDriizOo8IgnxtrsDOz2i_DF0D8wrERcpY1xFwM1uySmLX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1133475</xdr:colOff>
      <xdr:row>18</xdr:row>
      <xdr:rowOff>57150</xdr:rowOff>
    </xdr:from>
    <xdr:ext cx="1895475" cy="1609725"/>
    <xdr:pic>
      <xdr:nvPicPr>
        <xdr:cNvPr id="6" name="image4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649941</xdr:colOff>
      <xdr:row>0</xdr:row>
      <xdr:rowOff>134470</xdr:rowOff>
    </xdr:from>
    <xdr:ext cx="2790825" cy="304800"/>
    <xdr:sp macro="" textlink="">
      <xdr:nvSpPr>
        <xdr:cNvPr id="7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BDBE32-E806-4FAB-830D-BFC98A4AC835}"/>
            </a:ext>
          </a:extLst>
        </xdr:cNvPr>
        <xdr:cNvSpPr/>
      </xdr:nvSpPr>
      <xdr:spPr>
        <a:xfrm>
          <a:off x="14959853" y="13447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0</xdr:col>
      <xdr:colOff>470648</xdr:colOff>
      <xdr:row>52</xdr:row>
      <xdr:rowOff>67236</xdr:rowOff>
    </xdr:from>
    <xdr:ext cx="2790825" cy="304800"/>
    <xdr:sp macro="" textlink="">
      <xdr:nvSpPr>
        <xdr:cNvPr id="8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B11459-EAFE-449C-B2B4-8A5BBA9425F7}"/>
            </a:ext>
          </a:extLst>
        </xdr:cNvPr>
        <xdr:cNvSpPr/>
      </xdr:nvSpPr>
      <xdr:spPr>
        <a:xfrm>
          <a:off x="470648" y="8706971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561975</xdr:colOff>
      <xdr:row>8</xdr:row>
      <xdr:rowOff>28575</xdr:rowOff>
    </xdr:from>
    <xdr:ext cx="7534275" cy="4200525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1585026" y="1684500"/>
          <a:ext cx="752194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152400</xdr:colOff>
      <xdr:row>8</xdr:row>
      <xdr:rowOff>38100</xdr:rowOff>
    </xdr:from>
    <xdr:ext cx="7934325" cy="4200525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1384441" y="1684500"/>
          <a:ext cx="792311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1504950</xdr:colOff>
      <xdr:row>9</xdr:row>
      <xdr:rowOff>85725</xdr:rowOff>
    </xdr:from>
    <xdr:ext cx="3048000" cy="2819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910695" y="3050598"/>
          <a:ext cx="3048000" cy="2819400"/>
          <a:chOff x="3822000" y="2370300"/>
          <a:chExt cx="3048000" cy="2819400"/>
        </a:xfrm>
      </xdr:grpSpPr>
      <xdr:grpSp>
        <xdr:nvGrpSpPr>
          <xdr:cNvPr id="32" name="Shape 32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pSpPr/>
        </xdr:nvGrpSpPr>
        <xdr:grpSpPr>
          <a:xfrm>
            <a:off x="3822000" y="2370300"/>
            <a:ext cx="3048000" cy="2819400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3" name="Shape 33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4" name="Shape 34">
              <a:extLst>
                <a:ext uri="{FF2B5EF4-FFF2-40B4-BE49-F238E27FC236}">
                  <a16:creationId xmlns:a16="http://schemas.microsoft.com/office/drawing/2014/main" id="{00000000-0008-0000-0A00-00002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35" name="Shape 35">
              <a:extLst>
                <a:ext uri="{FF2B5EF4-FFF2-40B4-BE49-F238E27FC236}">
                  <a16:creationId xmlns:a16="http://schemas.microsoft.com/office/drawing/2014/main" id="{00000000-0008-0000-0A00-000023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36" name="Shape 36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37" name="Shape 37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4591050</xdr:colOff>
      <xdr:row>9</xdr:row>
      <xdr:rowOff>123825</xdr:rowOff>
    </xdr:from>
    <xdr:ext cx="346710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14109123" y="3088698"/>
          <a:ext cx="3467100" cy="2686050"/>
          <a:chOff x="3612451" y="2436975"/>
          <a:chExt cx="3467100" cy="2686050"/>
        </a:xfrm>
      </xdr:grpSpPr>
      <xdr:grpSp>
        <xdr:nvGrpSpPr>
          <xdr:cNvPr id="38" name="Shape 38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GrpSpPr/>
        </xdr:nvGrpSpPr>
        <xdr:grpSpPr>
          <a:xfrm>
            <a:off x="3612451" y="2436975"/>
            <a:ext cx="346710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9" name="Shape 39">
              <a:extLst>
                <a:ext uri="{FF2B5EF4-FFF2-40B4-BE49-F238E27FC236}">
                  <a16:creationId xmlns:a16="http://schemas.microsoft.com/office/drawing/2014/main" id="{00000000-0008-0000-0A00-00002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0" name="Shape 40">
              <a:extLst>
                <a:ext uri="{FF2B5EF4-FFF2-40B4-BE49-F238E27FC236}">
                  <a16:creationId xmlns:a16="http://schemas.microsoft.com/office/drawing/2014/main" id="{00000000-0008-0000-0A00-00002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41" name="Shape 41">
              <a:extLst>
                <a:ext uri="{FF2B5EF4-FFF2-40B4-BE49-F238E27FC236}">
                  <a16:creationId xmlns:a16="http://schemas.microsoft.com/office/drawing/2014/main" id="{00000000-0008-0000-0A00-000029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42" name="Shape 42">
              <a:extLst>
                <a:ext uri="{FF2B5EF4-FFF2-40B4-BE49-F238E27FC236}">
                  <a16:creationId xmlns:a16="http://schemas.microsoft.com/office/drawing/2014/main" id="{00000000-0008-0000-0A00-00002A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43" name="Shape 43">
              <a:extLst>
                <a:ext uri="{FF2B5EF4-FFF2-40B4-BE49-F238E27FC236}">
                  <a16:creationId xmlns:a16="http://schemas.microsoft.com/office/drawing/2014/main" id="{00000000-0008-0000-0A00-00002B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5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838200</xdr:colOff>
      <xdr:row>16</xdr:row>
      <xdr:rowOff>104775</xdr:rowOff>
    </xdr:from>
    <xdr:ext cx="3552825" cy="2419350"/>
    <xdr:pic>
      <xdr:nvPicPr>
        <xdr:cNvPr id="6" name="image3.png" title="Afbeeldi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16</xdr:row>
      <xdr:rowOff>95250</xdr:rowOff>
    </xdr:from>
    <xdr:ext cx="2247900" cy="238125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838200</xdr:colOff>
      <xdr:row>16</xdr:row>
      <xdr:rowOff>28575</xdr:rowOff>
    </xdr:from>
    <xdr:ext cx="2733675" cy="2495550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1766455</xdr:colOff>
      <xdr:row>1</xdr:row>
      <xdr:rowOff>69272</xdr:rowOff>
    </xdr:from>
    <xdr:ext cx="2790825" cy="304800"/>
    <xdr:sp macro="" textlink="">
      <xdr:nvSpPr>
        <xdr:cNvPr id="10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8E29004-60F1-4BF4-967E-5E856AB29399}"/>
            </a:ext>
          </a:extLst>
        </xdr:cNvPr>
        <xdr:cNvSpPr/>
      </xdr:nvSpPr>
      <xdr:spPr>
        <a:xfrm>
          <a:off x="16088591" y="225136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294409</xdr:colOff>
      <xdr:row>37</xdr:row>
      <xdr:rowOff>17317</xdr:rowOff>
    </xdr:from>
    <xdr:ext cx="2790825" cy="329045"/>
    <xdr:sp macro="" textlink="">
      <xdr:nvSpPr>
        <xdr:cNvPr id="12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82F4B2D-C0C9-4611-B936-CF0F61A9FDF4}"/>
            </a:ext>
          </a:extLst>
        </xdr:cNvPr>
        <xdr:cNvSpPr/>
      </xdr:nvSpPr>
      <xdr:spPr>
        <a:xfrm>
          <a:off x="1246909" y="51088635"/>
          <a:ext cx="2790825" cy="329045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2790825" cy="304800"/>
    <xdr:sp macro="" textlink="">
      <xdr:nvSpPr>
        <xdr:cNvPr id="3" name="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BCA17-E9EC-46AE-96FC-8CB1764A2622}"/>
            </a:ext>
          </a:extLst>
        </xdr:cNvPr>
        <xdr:cNvSpPr/>
      </xdr:nvSpPr>
      <xdr:spPr>
        <a:xfrm>
          <a:off x="503464" y="19322143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14</xdr:col>
      <xdr:colOff>136071</xdr:colOff>
      <xdr:row>0</xdr:row>
      <xdr:rowOff>149678</xdr:rowOff>
    </xdr:from>
    <xdr:ext cx="2790825" cy="304800"/>
    <xdr:sp macro="" textlink="">
      <xdr:nvSpPr>
        <xdr:cNvPr id="4" name="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5EBDDC-51A8-407E-BAC5-A0F7A08412EF}"/>
            </a:ext>
          </a:extLst>
        </xdr:cNvPr>
        <xdr:cNvSpPr/>
      </xdr:nvSpPr>
      <xdr:spPr>
        <a:xfrm>
          <a:off x="17852571" y="149678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3467100</xdr:colOff>
      <xdr:row>7</xdr:row>
      <xdr:rowOff>142875</xdr:rowOff>
    </xdr:from>
    <xdr:ext cx="7448550" cy="4200525"/>
    <xdr:sp macro="" textlink="">
      <xdr:nvSpPr>
        <xdr:cNvPr id="46" name="Shape 46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1624247" y="1684500"/>
          <a:ext cx="7443507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6677025" cy="4200525"/>
    <xdr:sp macro="" textlink="">
      <xdr:nvSpPr>
        <xdr:cNvPr id="47" name="Shape 47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2009822" y="1684500"/>
          <a:ext cx="6672356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323850</xdr:colOff>
      <xdr:row>9</xdr:row>
      <xdr:rowOff>95250</xdr:rowOff>
    </xdr:from>
    <xdr:ext cx="2771775" cy="28003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734485" y="3026709"/>
          <a:ext cx="2771775" cy="2800350"/>
          <a:chOff x="3960113" y="2379825"/>
          <a:chExt cx="2771775" cy="2800350"/>
        </a:xfrm>
      </xdr:grpSpPr>
      <xdr:grpSp>
        <xdr:nvGrpSpPr>
          <xdr:cNvPr id="50" name="Shape 50"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GrpSpPr/>
        </xdr:nvGrpSpPr>
        <xdr:grpSpPr>
          <a:xfrm>
            <a:off x="3960113" y="2379825"/>
            <a:ext cx="2771775" cy="2800350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1" name="Shape 51">
              <a:extLst>
                <a:ext uri="{FF2B5EF4-FFF2-40B4-BE49-F238E27FC236}">
                  <a16:creationId xmlns:a16="http://schemas.microsoft.com/office/drawing/2014/main" id="{00000000-0008-0000-0D00-00003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2" name="Shape 52">
              <a:extLst>
                <a:ext uri="{FF2B5EF4-FFF2-40B4-BE49-F238E27FC236}">
                  <a16:creationId xmlns:a16="http://schemas.microsoft.com/office/drawing/2014/main" id="{00000000-0008-0000-0D00-00003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3" name="Shape 53">
              <a:extLst>
                <a:ext uri="{FF2B5EF4-FFF2-40B4-BE49-F238E27FC236}">
                  <a16:creationId xmlns:a16="http://schemas.microsoft.com/office/drawing/2014/main" id="{00000000-0008-0000-0D00-000035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54" name="Shape 54">
              <a:extLst>
                <a:ext uri="{FF2B5EF4-FFF2-40B4-BE49-F238E27FC236}">
                  <a16:creationId xmlns:a16="http://schemas.microsoft.com/office/drawing/2014/main" id="{00000000-0008-0000-0D00-000036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55" name="Shape 55">
              <a:extLst>
                <a:ext uri="{FF2B5EF4-FFF2-40B4-BE49-F238E27FC236}">
                  <a16:creationId xmlns:a16="http://schemas.microsoft.com/office/drawing/2014/main" id="{00000000-0008-0000-0D00-000037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2352675</xdr:colOff>
      <xdr:row>9</xdr:row>
      <xdr:rowOff>171450</xdr:rowOff>
    </xdr:from>
    <xdr:ext cx="314325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11873193" y="3102909"/>
          <a:ext cx="3143250" cy="2686050"/>
          <a:chOff x="3774376" y="2436975"/>
          <a:chExt cx="3143250" cy="2686050"/>
        </a:xfrm>
      </xdr:grpSpPr>
      <xdr:grpSp>
        <xdr:nvGrpSpPr>
          <xdr:cNvPr id="56" name="Shape 56"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GrpSpPr/>
        </xdr:nvGrpSpPr>
        <xdr:grpSpPr>
          <a:xfrm>
            <a:off x="3774376" y="2436975"/>
            <a:ext cx="314325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7" name="Shape 57">
              <a:extLst>
                <a:ext uri="{FF2B5EF4-FFF2-40B4-BE49-F238E27FC236}">
                  <a16:creationId xmlns:a16="http://schemas.microsoft.com/office/drawing/2014/main" id="{00000000-0008-0000-0D00-00003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8" name="Shape 58">
              <a:extLst>
                <a:ext uri="{FF2B5EF4-FFF2-40B4-BE49-F238E27FC236}">
                  <a16:creationId xmlns:a16="http://schemas.microsoft.com/office/drawing/2014/main" id="{00000000-0008-0000-0D00-00003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9" name="Shape 59">
              <a:extLst>
                <a:ext uri="{FF2B5EF4-FFF2-40B4-BE49-F238E27FC236}">
                  <a16:creationId xmlns:a16="http://schemas.microsoft.com/office/drawing/2014/main" id="{00000000-0008-0000-0D00-00003B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0" name="Shape 60">
              <a:extLst>
                <a:ext uri="{FF2B5EF4-FFF2-40B4-BE49-F238E27FC236}">
                  <a16:creationId xmlns:a16="http://schemas.microsoft.com/office/drawing/2014/main" id="{00000000-0008-0000-0D00-00003C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1" name="Shape 61">
              <a:extLst>
                <a:ext uri="{FF2B5EF4-FFF2-40B4-BE49-F238E27FC236}">
                  <a16:creationId xmlns:a16="http://schemas.microsoft.com/office/drawing/2014/main" id="{00000000-0008-0000-0D00-00003D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895350</xdr:colOff>
      <xdr:row>16</xdr:row>
      <xdr:rowOff>133350</xdr:rowOff>
    </xdr:from>
    <xdr:ext cx="3143250" cy="2362200"/>
    <xdr:pic>
      <xdr:nvPicPr>
        <xdr:cNvPr id="5" name="image7.jpg" descr="A picture containing blue, trash&#10;&#10;Description automatically generate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895350</xdr:colOff>
      <xdr:row>16</xdr:row>
      <xdr:rowOff>114300</xdr:rowOff>
    </xdr:from>
    <xdr:ext cx="3162300" cy="2371725"/>
    <xdr:pic>
      <xdr:nvPicPr>
        <xdr:cNvPr id="6" name="image8.jpg" descr="A picture containing text, blue, plaque&#10;&#10;Description automatically generate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8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56029</xdr:colOff>
      <xdr:row>119</xdr:row>
      <xdr:rowOff>100852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7221FE-E6D3-4F2A-8193-F89F564D901B}"/>
            </a:ext>
          </a:extLst>
        </xdr:cNvPr>
        <xdr:cNvSpPr/>
      </xdr:nvSpPr>
      <xdr:spPr>
        <a:xfrm>
          <a:off x="1008529" y="279698823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4</xdr:col>
      <xdr:colOff>2902324</xdr:colOff>
      <xdr:row>1</xdr:row>
      <xdr:rowOff>145677</xdr:rowOff>
    </xdr:from>
    <xdr:ext cx="2790825" cy="304800"/>
    <xdr:sp macro="" textlink="">
      <xdr:nvSpPr>
        <xdr:cNvPr id="11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9487C15-FADA-4473-ABA4-7814AB78D1AF}"/>
            </a:ext>
          </a:extLst>
        </xdr:cNvPr>
        <xdr:cNvSpPr/>
      </xdr:nvSpPr>
      <xdr:spPr>
        <a:xfrm>
          <a:off x="12147177" y="302559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1390650</xdr:colOff>
      <xdr:row>20</xdr:row>
      <xdr:rowOff>142875</xdr:rowOff>
    </xdr:from>
    <xdr:ext cx="581025" cy="59055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25</xdr:row>
      <xdr:rowOff>28575</xdr:rowOff>
    </xdr:from>
    <xdr:ext cx="581025" cy="581025"/>
    <xdr:pic>
      <xdr:nvPicPr>
        <xdr:cNvPr id="4" name="image13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29</xdr:row>
      <xdr:rowOff>95250</xdr:rowOff>
    </xdr:from>
    <xdr:ext cx="571500" cy="676275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34</xdr:row>
      <xdr:rowOff>85725</xdr:rowOff>
    </xdr:from>
    <xdr:ext cx="581025" cy="60007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39</xdr:row>
      <xdr:rowOff>0</xdr:rowOff>
    </xdr:from>
    <xdr:ext cx="628650" cy="619125"/>
    <xdr:pic>
      <xdr:nvPicPr>
        <xdr:cNvPr id="7" name="image14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20</xdr:row>
      <xdr:rowOff>133350</xdr:rowOff>
    </xdr:from>
    <xdr:ext cx="581025" cy="581025"/>
    <xdr:pic>
      <xdr:nvPicPr>
        <xdr:cNvPr id="8" name="image12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1194954</xdr:colOff>
      <xdr:row>0</xdr:row>
      <xdr:rowOff>86591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EB5636F-F5D2-4FF2-8B06-9039992E6F7C}"/>
            </a:ext>
          </a:extLst>
        </xdr:cNvPr>
        <xdr:cNvSpPr/>
      </xdr:nvSpPr>
      <xdr:spPr>
        <a:xfrm>
          <a:off x="20608636" y="86591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86592</xdr:colOff>
      <xdr:row>95</xdr:row>
      <xdr:rowOff>34636</xdr:rowOff>
    </xdr:from>
    <xdr:ext cx="2790825" cy="304800"/>
    <xdr:sp macro="" textlink="">
      <xdr:nvSpPr>
        <xdr:cNvPr id="10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3782AE5-FF52-4607-ADD0-6B46EDDB788E}"/>
            </a:ext>
          </a:extLst>
        </xdr:cNvPr>
        <xdr:cNvSpPr/>
      </xdr:nvSpPr>
      <xdr:spPr>
        <a:xfrm>
          <a:off x="588819" y="15084136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opLeftCell="A4" zoomScale="115" zoomScaleNormal="115" workbookViewId="0">
      <selection activeCell="C49" sqref="C49:D49"/>
    </sheetView>
  </sheetViews>
  <sheetFormatPr defaultColWidth="14.44140625" defaultRowHeight="15" customHeight="1"/>
  <cols>
    <col min="1" max="1" width="7.5546875" customWidth="1"/>
    <col min="2" max="2" width="54.77734375" customWidth="1"/>
    <col min="3" max="3" width="28.5546875" customWidth="1"/>
    <col min="4" max="4" width="29.21875" customWidth="1"/>
    <col min="5" max="5" width="28.5546875" customWidth="1"/>
    <col min="6" max="6" width="28.44140625" customWidth="1"/>
    <col min="7" max="7" width="33" customWidth="1"/>
    <col min="8" max="8" width="11" customWidth="1"/>
    <col min="9" max="26" width="8.5546875" customWidth="1"/>
  </cols>
  <sheetData>
    <row r="1" spans="1:26" ht="12.75" customHeight="1">
      <c r="A1" s="1"/>
      <c r="B1" s="1"/>
      <c r="C1" s="1"/>
      <c r="D1" s="1"/>
      <c r="E1" s="2"/>
      <c r="F1" s="1"/>
      <c r="G1" s="1"/>
      <c r="H1" s="1"/>
    </row>
    <row r="2" spans="1:26" ht="12.75" customHeight="1">
      <c r="A2" s="1"/>
      <c r="B2" s="1"/>
      <c r="C2" s="1"/>
      <c r="D2" s="1"/>
      <c r="E2" s="2"/>
      <c r="F2" s="1"/>
      <c r="H2" s="1"/>
    </row>
    <row r="3" spans="1:26" ht="12.75" customHeight="1">
      <c r="A3" s="1"/>
      <c r="B3" s="1"/>
      <c r="C3" s="1"/>
      <c r="D3" s="1"/>
      <c r="E3" s="2"/>
      <c r="F3" s="1"/>
      <c r="H3" s="3"/>
    </row>
    <row r="4" spans="1:26" ht="12.75" customHeight="1">
      <c r="A4" s="1"/>
      <c r="B4" s="1"/>
      <c r="C4" s="1"/>
      <c r="D4" s="1"/>
      <c r="E4" s="2"/>
      <c r="F4" s="1"/>
      <c r="G4" s="1"/>
      <c r="H4" s="1"/>
    </row>
    <row r="5" spans="1:26" ht="12.75" customHeight="1">
      <c r="A5" s="4"/>
      <c r="B5" s="5" t="s">
        <v>0</v>
      </c>
      <c r="C5" s="6"/>
      <c r="D5" s="7"/>
      <c r="E5" s="6"/>
      <c r="F5" s="6"/>
      <c r="G5" s="6"/>
      <c r="H5" s="8" t="s">
        <v>1605</v>
      </c>
    </row>
    <row r="6" spans="1:26" ht="12.75" customHeight="1">
      <c r="A6" s="4"/>
      <c r="B6" s="4"/>
      <c r="C6" s="4"/>
      <c r="D6" s="4"/>
      <c r="E6" s="4"/>
      <c r="F6" s="4"/>
      <c r="G6" s="4"/>
      <c r="H6" s="4"/>
    </row>
    <row r="7" spans="1:26" ht="12.75" customHeight="1">
      <c r="A7" s="4"/>
      <c r="B7" s="9" t="s">
        <v>2</v>
      </c>
      <c r="C7" s="10"/>
      <c r="D7" s="11"/>
      <c r="E7" s="11"/>
      <c r="F7" s="11"/>
      <c r="G7" s="11"/>
      <c r="H7" s="12"/>
    </row>
    <row r="8" spans="1:26" ht="12.75" hidden="1" customHeight="1">
      <c r="A8" s="13"/>
      <c r="B8" s="14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 customHeight="1">
      <c r="A9" s="17"/>
      <c r="B9" s="18" t="s">
        <v>3</v>
      </c>
      <c r="C9" s="19"/>
      <c r="D9" s="17"/>
      <c r="E9" s="17"/>
      <c r="F9" s="17"/>
      <c r="G9" s="17"/>
      <c r="H9" s="17"/>
    </row>
    <row r="10" spans="1:26" ht="12.75" customHeight="1">
      <c r="A10" s="17"/>
      <c r="B10" s="20" t="s">
        <v>4</v>
      </c>
      <c r="C10" s="161"/>
      <c r="D10" s="159"/>
      <c r="E10" s="160"/>
      <c r="F10" s="17"/>
      <c r="G10" s="162" t="s">
        <v>1599</v>
      </c>
      <c r="H10" s="17"/>
    </row>
    <row r="11" spans="1:26" ht="12.75" customHeight="1">
      <c r="A11" s="17"/>
      <c r="B11" s="20" t="s">
        <v>5</v>
      </c>
      <c r="C11" s="158"/>
      <c r="D11" s="159"/>
      <c r="E11" s="160"/>
      <c r="F11" s="17"/>
      <c r="G11" s="163"/>
      <c r="H11" s="17"/>
    </row>
    <row r="12" spans="1:26" ht="12.75" customHeight="1">
      <c r="A12" s="17"/>
      <c r="B12" s="20" t="s">
        <v>6</v>
      </c>
      <c r="C12" s="158"/>
      <c r="D12" s="159"/>
      <c r="E12" s="160"/>
      <c r="F12" s="17"/>
      <c r="G12" s="163"/>
      <c r="H12" s="17"/>
    </row>
    <row r="13" spans="1:26" ht="12.75" customHeight="1">
      <c r="A13" s="17"/>
      <c r="B13" s="20" t="s">
        <v>7</v>
      </c>
      <c r="C13" s="158"/>
      <c r="D13" s="159"/>
      <c r="E13" s="160"/>
      <c r="F13" s="17"/>
      <c r="G13" s="163"/>
      <c r="H13" s="17"/>
    </row>
    <row r="14" spans="1:26" ht="12.75" customHeight="1">
      <c r="A14" s="17"/>
      <c r="B14" s="20" t="s">
        <v>8</v>
      </c>
      <c r="C14" s="158"/>
      <c r="D14" s="159"/>
      <c r="E14" s="160"/>
      <c r="F14" s="17"/>
      <c r="G14" s="163"/>
      <c r="H14" s="17"/>
    </row>
    <row r="15" spans="1:26" ht="12.75" customHeight="1">
      <c r="A15" s="117"/>
      <c r="B15" s="20" t="s">
        <v>1588</v>
      </c>
      <c r="C15" s="165"/>
      <c r="D15" s="166"/>
      <c r="E15" s="167"/>
      <c r="F15" s="117"/>
      <c r="G15" s="164"/>
      <c r="H15" s="117"/>
    </row>
    <row r="16" spans="1:26" ht="12.75" customHeight="1">
      <c r="A16" s="17"/>
      <c r="B16" s="20" t="s">
        <v>9</v>
      </c>
      <c r="C16" s="158"/>
      <c r="D16" s="159"/>
      <c r="E16" s="160"/>
      <c r="F16" s="17"/>
      <c r="G16" s="163"/>
      <c r="H16" s="17"/>
    </row>
    <row r="17" spans="1:8" ht="12.75" customHeight="1">
      <c r="A17" s="17"/>
      <c r="B17" s="21"/>
      <c r="C17" s="22"/>
      <c r="D17" s="22"/>
      <c r="E17" s="22"/>
      <c r="F17" s="17"/>
      <c r="G17" s="163"/>
      <c r="H17" s="17"/>
    </row>
    <row r="18" spans="1:8" ht="12.75" customHeight="1">
      <c r="A18" s="17"/>
      <c r="B18" s="23"/>
      <c r="C18" s="24"/>
      <c r="D18" s="24"/>
      <c r="E18" s="22"/>
      <c r="F18" s="17"/>
      <c r="G18" s="163"/>
      <c r="H18" s="17"/>
    </row>
    <row r="19" spans="1:8" ht="12.75" customHeight="1">
      <c r="A19" s="17"/>
      <c r="B19" s="20" t="s">
        <v>10</v>
      </c>
      <c r="C19" s="158"/>
      <c r="D19" s="159"/>
      <c r="E19" s="160"/>
      <c r="F19" s="17"/>
      <c r="G19" s="163"/>
      <c r="H19" s="17"/>
    </row>
    <row r="20" spans="1:8" ht="12.75" customHeight="1">
      <c r="A20" s="17"/>
      <c r="B20" s="20" t="s">
        <v>11</v>
      </c>
      <c r="C20" s="158"/>
      <c r="D20" s="159"/>
      <c r="E20" s="160"/>
      <c r="F20" s="17"/>
      <c r="G20" s="163"/>
      <c r="H20" s="17"/>
    </row>
    <row r="21" spans="1:8" ht="12.75" customHeight="1">
      <c r="A21" s="17"/>
      <c r="B21" s="25"/>
      <c r="F21" s="26"/>
      <c r="G21" s="163"/>
      <c r="H21" s="17"/>
    </row>
    <row r="22" spans="1:8" ht="12.75" customHeight="1">
      <c r="B22" s="25"/>
      <c r="G22" s="163"/>
      <c r="H22" s="17"/>
    </row>
    <row r="23" spans="1:8" ht="12.75" customHeight="1">
      <c r="B23" s="25"/>
      <c r="G23" s="163"/>
      <c r="H23" s="17"/>
    </row>
    <row r="24" spans="1:8" ht="12.75" customHeight="1">
      <c r="B24" s="25"/>
      <c r="G24" s="163"/>
      <c r="H24" s="17"/>
    </row>
    <row r="25" spans="1:8" ht="12.75" customHeight="1">
      <c r="B25" s="27" t="s">
        <v>12</v>
      </c>
      <c r="C25" s="27" t="s">
        <v>13</v>
      </c>
      <c r="D25" s="27" t="s">
        <v>14</v>
      </c>
      <c r="E25" s="27" t="s">
        <v>15</v>
      </c>
      <c r="G25" s="163"/>
      <c r="H25" s="17"/>
    </row>
    <row r="26" spans="1:8" ht="12.75" customHeight="1">
      <c r="B26" s="20" t="s">
        <v>16</v>
      </c>
      <c r="C26" s="118"/>
      <c r="D26" s="119"/>
      <c r="E26" s="118"/>
      <c r="G26" s="163"/>
      <c r="H26" s="17"/>
    </row>
    <row r="27" spans="1:8" ht="12.75" customHeight="1">
      <c r="B27" s="20" t="s">
        <v>17</v>
      </c>
      <c r="C27" s="118"/>
      <c r="D27" s="119"/>
      <c r="E27" s="118"/>
      <c r="G27" s="163"/>
      <c r="H27" s="17"/>
    </row>
    <row r="28" spans="1:8" ht="12.75" customHeight="1">
      <c r="B28" s="20" t="s">
        <v>18</v>
      </c>
      <c r="C28" s="120"/>
      <c r="D28" s="120"/>
      <c r="E28" s="120"/>
      <c r="G28" s="163"/>
      <c r="H28" s="17"/>
    </row>
    <row r="29" spans="1:8" ht="12.75" customHeight="1">
      <c r="B29" s="20" t="s">
        <v>19</v>
      </c>
      <c r="C29" s="118"/>
      <c r="D29" s="119"/>
      <c r="E29" s="118"/>
      <c r="G29" s="163"/>
      <c r="H29" s="17"/>
    </row>
    <row r="30" spans="1:8" ht="12.75" customHeight="1">
      <c r="B30" s="20" t="s">
        <v>20</v>
      </c>
      <c r="C30" s="120"/>
      <c r="D30" s="120"/>
      <c r="E30" s="120"/>
      <c r="G30" s="163"/>
      <c r="H30" s="17"/>
    </row>
    <row r="31" spans="1:8" ht="12.75" customHeight="1">
      <c r="B31" s="20" t="s">
        <v>21</v>
      </c>
      <c r="C31" s="120"/>
      <c r="D31" s="120"/>
      <c r="E31" s="120"/>
      <c r="G31" s="164"/>
      <c r="H31" s="17"/>
    </row>
    <row r="32" spans="1:8" ht="15.75" customHeight="1">
      <c r="B32" s="20" t="s">
        <v>22</v>
      </c>
      <c r="C32" s="118"/>
      <c r="D32" s="119"/>
      <c r="E32" s="118"/>
    </row>
    <row r="33" spans="2:7" ht="12.75" customHeight="1">
      <c r="B33" s="20" t="s">
        <v>23</v>
      </c>
      <c r="C33" s="120"/>
      <c r="D33" s="120"/>
      <c r="E33" s="120"/>
    </row>
    <row r="34" spans="2:7" ht="15" customHeight="1">
      <c r="B34" s="20" t="s">
        <v>24</v>
      </c>
      <c r="C34" s="120"/>
      <c r="D34" s="120"/>
      <c r="E34" s="120"/>
    </row>
    <row r="35" spans="2:7" ht="15" customHeight="1">
      <c r="B35" s="20" t="s">
        <v>25</v>
      </c>
      <c r="C35" s="118"/>
      <c r="D35" s="119"/>
      <c r="E35" s="118"/>
    </row>
    <row r="37" spans="2:7" ht="15" customHeight="1">
      <c r="B37" s="9" t="s">
        <v>26</v>
      </c>
      <c r="C37" s="28"/>
      <c r="D37" s="28"/>
      <c r="E37" s="29"/>
    </row>
    <row r="38" spans="2:7" ht="15" customHeight="1">
      <c r="B38" s="20" t="s">
        <v>27</v>
      </c>
      <c r="C38" s="140" t="s">
        <v>28</v>
      </c>
    </row>
    <row r="39" spans="2:7" ht="15" customHeight="1">
      <c r="B39" s="20" t="s">
        <v>29</v>
      </c>
      <c r="C39" s="30" t="s">
        <v>30</v>
      </c>
      <c r="D39" s="30" t="s">
        <v>31</v>
      </c>
    </row>
    <row r="40" spans="2:7" ht="15" customHeight="1">
      <c r="B40" s="20" t="s">
        <v>32</v>
      </c>
      <c r="C40" s="30" t="s">
        <v>33</v>
      </c>
      <c r="D40" s="30" t="s">
        <v>34</v>
      </c>
    </row>
    <row r="41" spans="2:7" ht="15" customHeight="1">
      <c r="B41" s="20" t="s">
        <v>35</v>
      </c>
      <c r="C41" s="30" t="s">
        <v>33</v>
      </c>
    </row>
    <row r="42" spans="2:7" ht="15" customHeight="1">
      <c r="B42" s="20" t="s">
        <v>36</v>
      </c>
      <c r="C42" s="30" t="s">
        <v>37</v>
      </c>
      <c r="D42" s="30" t="s">
        <v>38</v>
      </c>
    </row>
    <row r="43" spans="2:7" ht="15" customHeight="1">
      <c r="B43" s="20" t="s">
        <v>39</v>
      </c>
      <c r="C43" s="141" t="s">
        <v>1598</v>
      </c>
      <c r="D43" s="140" t="s">
        <v>1597</v>
      </c>
    </row>
    <row r="44" spans="2:7" ht="15" customHeight="1">
      <c r="B44" s="32"/>
    </row>
    <row r="45" spans="2:7" ht="15" customHeight="1">
      <c r="B45" s="32" t="s">
        <v>40</v>
      </c>
    </row>
    <row r="46" spans="2:7" ht="15" customHeight="1">
      <c r="F46" s="33" t="s">
        <v>1589</v>
      </c>
      <c r="G46" s="34"/>
    </row>
    <row r="47" spans="2:7" ht="15" customHeight="1">
      <c r="F47" s="130" t="s">
        <v>1593</v>
      </c>
      <c r="G47" s="136">
        <f>COUNTIF('2. Electricity'!G13:G112,"0-60A")</f>
        <v>0</v>
      </c>
    </row>
    <row r="48" spans="2:7" ht="15" customHeight="1">
      <c r="B48" s="9" t="s">
        <v>41</v>
      </c>
      <c r="C48" s="28" t="s">
        <v>42</v>
      </c>
      <c r="D48" s="29" t="s">
        <v>43</v>
      </c>
      <c r="F48" s="130" t="s">
        <v>1594</v>
      </c>
      <c r="G48" s="136">
        <f>COUNTIF('2. Electricity'!G13:G112,"60-200A")</f>
        <v>0</v>
      </c>
    </row>
    <row r="49" spans="2:7" ht="15" customHeight="1">
      <c r="B49" s="20" t="s">
        <v>44</v>
      </c>
      <c r="C49" s="118"/>
      <c r="D49" s="118"/>
      <c r="F49" s="130" t="s">
        <v>1595</v>
      </c>
      <c r="G49" s="136">
        <f>COUNTIF('2. Electricity'!G13:G112,"200-600A")</f>
        <v>0</v>
      </c>
    </row>
    <row r="50" spans="2:7" ht="15" customHeight="1">
      <c r="B50" s="36" t="s">
        <v>45</v>
      </c>
      <c r="C50" s="121"/>
      <c r="D50" s="121"/>
      <c r="F50" s="130" t="s">
        <v>1602</v>
      </c>
      <c r="G50" s="136">
        <f>COUNTIF('2. Electricity'!G13:G112,"600-3000A")</f>
        <v>0</v>
      </c>
    </row>
    <row r="51" spans="2:7" ht="15" customHeight="1">
      <c r="F51" s="35" t="s">
        <v>29</v>
      </c>
      <c r="G51" s="136">
        <f>COUNTIF('3-1. Gas'!C15:C29,"&lt;&gt;")</f>
        <v>0</v>
      </c>
    </row>
    <row r="52" spans="2:7" ht="15" customHeight="1">
      <c r="B52" s="20" t="s">
        <v>46</v>
      </c>
      <c r="C52" s="118"/>
      <c r="D52" s="118"/>
      <c r="F52" s="35" t="s">
        <v>32</v>
      </c>
      <c r="G52" s="136">
        <f>COUNTIF('4-1. Water'!C13:C27,"&lt;&gt;")</f>
        <v>0</v>
      </c>
    </row>
    <row r="53" spans="2:7" ht="15" customHeight="1">
      <c r="B53" s="142"/>
      <c r="F53" s="35" t="s">
        <v>35</v>
      </c>
      <c r="G53" s="136">
        <f>COUNTIF('4-1. Water'!C36:C50,"&lt;&gt;")</f>
        <v>0</v>
      </c>
    </row>
    <row r="54" spans="2:7" ht="15" customHeight="1">
      <c r="B54" s="38" t="s">
        <v>48</v>
      </c>
      <c r="F54" s="129" t="s">
        <v>1591</v>
      </c>
      <c r="G54" s="137">
        <f>SUM(C49:C50)</f>
        <v>0</v>
      </c>
    </row>
    <row r="55" spans="2:7" ht="15" customHeight="1">
      <c r="B55" s="20" t="s">
        <v>49</v>
      </c>
      <c r="C55" s="118"/>
      <c r="F55" s="35" t="s">
        <v>47</v>
      </c>
      <c r="G55" s="136">
        <f>COUNTIF('5-1. Maintenance'!C13:C52,"&lt;&gt;")</f>
        <v>0</v>
      </c>
    </row>
    <row r="56" spans="2:7" ht="15" customHeight="1">
      <c r="B56" s="20" t="s">
        <v>50</v>
      </c>
      <c r="C56" s="118"/>
      <c r="F56" s="129" t="s">
        <v>1592</v>
      </c>
      <c r="G56" s="137">
        <f>C52</f>
        <v>0</v>
      </c>
    </row>
    <row r="57" spans="2:7" ht="15" customHeight="1">
      <c r="C57" s="116" t="s">
        <v>1601</v>
      </c>
      <c r="E57" s="132"/>
      <c r="F57" s="39" t="s">
        <v>39</v>
      </c>
      <c r="G57" s="138">
        <f>COUNTIF('6-1. Compressed Air'!C51:C90,"&lt;&gt;")</f>
        <v>0</v>
      </c>
    </row>
    <row r="58" spans="2:7" ht="15" customHeight="1">
      <c r="F58" s="133" t="s">
        <v>1590</v>
      </c>
      <c r="G58" s="139">
        <f>'6-1. Compressed Air'!E13</f>
        <v>0</v>
      </c>
    </row>
    <row r="59" spans="2:7" ht="15" customHeight="1">
      <c r="B59" s="143" t="s">
        <v>1600</v>
      </c>
      <c r="C59" s="144"/>
      <c r="D59" s="144"/>
    </row>
    <row r="60" spans="2:7" ht="15.75" customHeight="1"/>
    <row r="61" spans="2:7" ht="15.75" customHeight="1"/>
    <row r="62" spans="2:7" ht="15.75" customHeight="1"/>
    <row r="63" spans="2:7" ht="15.75" customHeight="1"/>
    <row r="64" spans="2:7" ht="15.75" customHeight="1"/>
    <row r="65" spans="7:7" ht="15.75" customHeight="1">
      <c r="G65" s="131"/>
    </row>
    <row r="66" spans="7:7" ht="15.75" customHeight="1"/>
    <row r="67" spans="7:7" ht="15.75" customHeight="1"/>
    <row r="68" spans="7:7" ht="15.75" customHeight="1"/>
    <row r="69" spans="7:7" ht="15.75" customHeight="1"/>
    <row r="70" spans="7:7" ht="15.75" customHeight="1"/>
    <row r="71" spans="7:7" ht="15.75" customHeight="1"/>
    <row r="72" spans="7:7" ht="15.75" customHeight="1"/>
    <row r="73" spans="7:7" ht="15.75" customHeight="1"/>
    <row r="74" spans="7:7" ht="15.75" customHeight="1"/>
    <row r="75" spans="7:7" ht="15.75" customHeight="1"/>
    <row r="76" spans="7:7" ht="15.75" customHeight="1"/>
    <row r="77" spans="7:7" ht="15.75" customHeight="1"/>
    <row r="78" spans="7:7" ht="15.75" customHeight="1"/>
    <row r="79" spans="7:7" ht="15.75" customHeight="1"/>
    <row r="80" spans="7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heetProtection algorithmName="SHA-512" hashValue="YktmWA0jl5mxOxhWPsXbxafx0cokDU06fXLb0q6bHq3EcL1dFHEJPlMgBeR7sjVRsa9f7h3p3kRV/8U37M8DpQ==" saltValue="+kVFOxJOslg1UULlKLMxJg==" spinCount="100000" sheet="1" objects="1" scenarios="1"/>
  <mergeCells count="10">
    <mergeCell ref="C19:E19"/>
    <mergeCell ref="C20:E20"/>
    <mergeCell ref="C10:E10"/>
    <mergeCell ref="G10:G31"/>
    <mergeCell ref="C11:E11"/>
    <mergeCell ref="C12:E12"/>
    <mergeCell ref="C13:E13"/>
    <mergeCell ref="C14:E14"/>
    <mergeCell ref="C16:E16"/>
    <mergeCell ref="C15:E15"/>
  </mergeCells>
  <hyperlinks>
    <hyperlink ref="C38" location="'2. Electricity'!A1" display="Go to sheet 2. Electricity" xr:uid="{00000000-0004-0000-0000-000000000000}"/>
    <hyperlink ref="C39" location="'3-1. Gas'!A1" display="Go to sheet 3-1. Gas" xr:uid="{00000000-0004-0000-0000-000001000000}"/>
    <hyperlink ref="D39" location="'3-2. Gas Pictures'!A1" display="Upload pictures at 3-2. Gas Pictures" xr:uid="{00000000-0004-0000-0000-000002000000}"/>
    <hyperlink ref="C40" location="'4-1. Water'!A1" display="Go to sheet 4-1. Water" xr:uid="{00000000-0004-0000-0000-000003000000}"/>
    <hyperlink ref="D40" location="'4-2. Water Pictures'!A1" display="Upload pictures as 4-2. Water Pictures" xr:uid="{00000000-0004-0000-0000-000004000000}"/>
    <hyperlink ref="C41" location="'4-1. Water'!A1" display="Go to sheet 4-1. Water" xr:uid="{00000000-0004-0000-0000-000005000000}"/>
    <hyperlink ref="C42" location="'5-1. Maintenance'!A1" display="Go to sheet 5-1. Maintenance" xr:uid="{00000000-0004-0000-0000-000006000000}"/>
    <hyperlink ref="D42" location="'5-2. Maintenance Pictures'!A1" display="Upload pictures at 5-2. Maintenance pictures" xr:uid="{00000000-0004-0000-0000-000007000000}"/>
    <hyperlink ref="C43" location="'6-1. Compressed Air'!A1" display="Go to sheet 6. Compressed Air" xr:uid="{00000000-0004-0000-0000-000008000000}"/>
    <hyperlink ref="D43" location="'6-2. Compressed Air Pictures'!A1" display="Upload pictures at 5-2. Compressed air pictures" xr:uid="{A75AF7E5-2713-4218-9E3E-8CB3E55FB396}"/>
  </hyperlink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'2-B) Fused Power and Autofill'!$H$1:$H$4</xm:f>
          </x14:formula1>
          <xm:sqref>D49:D50 D52</xm:sqref>
        </x14:dataValidation>
        <x14:dataValidation type="list" allowBlank="1" showErrorMessage="1" xr:uid="{00000000-0002-0000-0000-000001000000}">
          <x14:formula1>
            <xm:f>'2-B) Fused Power and Autofill'!$G$1:$G$31</xm:f>
          </x14:formula1>
          <xm:sqref>C49:C50 C52</xm:sqref>
        </x14:dataValidation>
        <x14:dataValidation type="list" allowBlank="1" showErrorMessage="1" xr:uid="{00000000-0002-0000-0000-000002000000}">
          <x14:formula1>
            <xm:f>'1-B) Main-sub_industry'!$A$2:$A$14</xm:f>
          </x14:formula1>
          <xm:sqref>C19</xm:sqref>
        </x14:dataValidation>
        <x14:dataValidation type="list" allowBlank="1" showErrorMessage="1" xr:uid="{00000000-0002-0000-0000-000003000000}">
          <x14:formula1>
            <xm:f>'1-B) Main-sub_industry'!$B$4:$B$27</xm:f>
          </x14:formula1>
          <xm:sqref>C20</xm:sqref>
        </x14:dataValidation>
        <x14:dataValidation type="list" allowBlank="1" showErrorMessage="1" xr:uid="{00000000-0002-0000-0000-000004000000}">
          <x14:formula1>
            <xm:f>'1-A) Country'!$A$1:$A$194</xm:f>
          </x14:formula1>
          <xm:sqref>C14</xm:sqref>
        </x14:dataValidation>
        <x14:dataValidation type="list" allowBlank="1" showErrorMessage="1" xr:uid="{F1AC4329-50B5-46BE-88AE-BCF18C6186AE}">
          <x14:formula1>
            <xm:f>'1-A) Country'!$C$2:$C$598</xm:f>
          </x14:formula1>
          <xm:sqref>C15:E15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000"/>
  <sheetViews>
    <sheetView showGridLines="0" zoomScale="117" zoomScaleNormal="92" workbookViewId="0"/>
  </sheetViews>
  <sheetFormatPr defaultColWidth="14.44140625" defaultRowHeight="15" customHeight="1"/>
  <cols>
    <col min="1" max="1" width="7.5546875" customWidth="1"/>
    <col min="2" max="2" width="17.5546875" customWidth="1"/>
    <col min="3" max="4" width="33.5546875" customWidth="1"/>
    <col min="5" max="15" width="20.77734375" customWidth="1"/>
    <col min="16" max="19" width="15.44140625" customWidth="1"/>
    <col min="20" max="20" width="26.77734375" style="147" customWidth="1"/>
    <col min="21" max="21" width="17.5546875" customWidth="1"/>
    <col min="22" max="28" width="8.5546875" customWidth="1"/>
  </cols>
  <sheetData>
    <row r="1" spans="1:13" ht="12.75" customHeight="1">
      <c r="A1" s="1"/>
      <c r="B1" s="1"/>
      <c r="C1" s="1"/>
      <c r="D1" s="1"/>
      <c r="E1" s="2"/>
      <c r="F1" s="2"/>
      <c r="G1" s="1"/>
      <c r="H1" s="1"/>
      <c r="I1" s="1"/>
      <c r="J1" s="1"/>
    </row>
    <row r="2" spans="1:13" ht="12.75" customHeight="1">
      <c r="A2" s="1"/>
      <c r="B2" s="1"/>
      <c r="C2" s="1"/>
      <c r="D2" s="1"/>
      <c r="E2" s="2"/>
      <c r="F2" s="2"/>
      <c r="G2" s="1"/>
      <c r="H2" s="1"/>
      <c r="I2" s="1"/>
      <c r="J2" s="1"/>
    </row>
    <row r="3" spans="1:13" ht="12.75" customHeight="1">
      <c r="A3" s="1"/>
      <c r="B3" s="1"/>
      <c r="C3" s="1"/>
      <c r="D3" s="1"/>
      <c r="E3" s="2"/>
      <c r="F3" s="2"/>
      <c r="G3" s="1"/>
      <c r="H3" s="1"/>
      <c r="I3" s="1"/>
      <c r="J3" s="1"/>
    </row>
    <row r="4" spans="1:13" ht="12.75" customHeight="1">
      <c r="A4" s="1"/>
      <c r="B4" s="1"/>
      <c r="C4" s="1"/>
      <c r="D4" s="1"/>
      <c r="E4" s="2"/>
      <c r="F4" s="2"/>
      <c r="G4" s="1"/>
      <c r="H4" s="1"/>
      <c r="I4" s="1"/>
      <c r="J4" s="1"/>
    </row>
    <row r="5" spans="1:13" ht="12.75" customHeight="1">
      <c r="A5" s="4"/>
      <c r="B5" s="5" t="s">
        <v>0</v>
      </c>
      <c r="C5" s="6"/>
      <c r="D5" s="7"/>
      <c r="E5" s="6"/>
      <c r="F5" s="6"/>
      <c r="G5" s="6"/>
      <c r="H5" s="6"/>
      <c r="I5" s="6"/>
      <c r="J5" s="151"/>
      <c r="K5" s="6"/>
      <c r="L5" s="6"/>
      <c r="M5" s="8" t="s">
        <v>1656</v>
      </c>
    </row>
    <row r="6" spans="1:13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2.75" customHeight="1">
      <c r="A7" s="4"/>
      <c r="B7" s="9" t="s">
        <v>891</v>
      </c>
      <c r="C7" s="10"/>
      <c r="D7" s="11"/>
      <c r="E7" s="11"/>
      <c r="F7" s="11"/>
      <c r="G7" s="11"/>
      <c r="H7" s="11"/>
      <c r="I7" s="11"/>
      <c r="J7" s="152"/>
      <c r="K7" s="11"/>
      <c r="L7" s="11"/>
      <c r="M7" s="12"/>
    </row>
    <row r="8" spans="1:13" ht="12.75" customHeight="1"/>
    <row r="9" spans="1:13" ht="12.75" customHeight="1" thickBot="1"/>
    <row r="10" spans="1:13" ht="12.75" hidden="1" customHeight="1">
      <c r="B10" s="46" t="s">
        <v>892</v>
      </c>
      <c r="E10" s="66"/>
      <c r="F10" s="67"/>
      <c r="G10" s="67"/>
      <c r="H10" s="31"/>
      <c r="I10" s="70" t="s">
        <v>879</v>
      </c>
      <c r="J10" s="70"/>
    </row>
    <row r="11" spans="1:13" ht="12.75" customHeight="1" thickBot="1">
      <c r="B11" s="64" t="s">
        <v>295</v>
      </c>
      <c r="C11" s="68" t="s">
        <v>874</v>
      </c>
      <c r="D11" s="68" t="s">
        <v>893</v>
      </c>
      <c r="E11" s="68" t="s">
        <v>876</v>
      </c>
      <c r="F11" s="68" t="s">
        <v>877</v>
      </c>
      <c r="G11" s="69" t="s">
        <v>878</v>
      </c>
    </row>
    <row r="12" spans="1:13" ht="24.75" customHeight="1" thickBot="1">
      <c r="B12" s="51" t="s">
        <v>304</v>
      </c>
      <c r="C12" s="52" t="s">
        <v>305</v>
      </c>
      <c r="D12" s="52" t="s">
        <v>307</v>
      </c>
      <c r="E12" s="52" t="s">
        <v>894</v>
      </c>
      <c r="F12" s="52" t="s">
        <v>881</v>
      </c>
      <c r="G12" s="53" t="s">
        <v>313</v>
      </c>
    </row>
    <row r="13" spans="1:13" ht="12.75" customHeight="1" thickBot="1">
      <c r="B13" s="54">
        <v>1</v>
      </c>
      <c r="C13" s="118"/>
      <c r="D13" s="118"/>
      <c r="E13" s="126"/>
      <c r="F13" s="118"/>
      <c r="G13" s="118"/>
    </row>
    <row r="14" spans="1:13" ht="12.75" customHeight="1" thickBot="1">
      <c r="B14" s="55">
        <v>2</v>
      </c>
      <c r="C14" s="118"/>
      <c r="D14" s="118"/>
      <c r="E14" s="126"/>
      <c r="F14" s="118"/>
      <c r="G14" s="118"/>
    </row>
    <row r="15" spans="1:13" ht="12.75" customHeight="1" thickBot="1">
      <c r="B15" s="54">
        <v>3</v>
      </c>
      <c r="C15" s="118"/>
      <c r="D15" s="118"/>
      <c r="E15" s="126"/>
      <c r="F15" s="118"/>
      <c r="G15" s="118"/>
    </row>
    <row r="16" spans="1:13" ht="12.75" customHeight="1" thickBot="1">
      <c r="B16" s="54">
        <v>4</v>
      </c>
      <c r="C16" s="118"/>
      <c r="D16" s="118"/>
      <c r="E16" s="126"/>
      <c r="F16" s="118"/>
      <c r="G16" s="118"/>
    </row>
    <row r="17" spans="1:28" ht="12.75" customHeight="1" thickBot="1">
      <c r="B17" s="54">
        <v>5</v>
      </c>
      <c r="C17" s="118"/>
      <c r="D17" s="118"/>
      <c r="E17" s="126"/>
      <c r="F17" s="118"/>
      <c r="G17" s="118"/>
    </row>
    <row r="18" spans="1:28" ht="12.75" customHeight="1" thickBot="1">
      <c r="B18" s="54">
        <v>6</v>
      </c>
      <c r="C18" s="118"/>
      <c r="D18" s="118"/>
      <c r="E18" s="126"/>
      <c r="F18" s="118"/>
      <c r="G18" s="118"/>
    </row>
    <row r="19" spans="1:28" ht="12.75" customHeight="1" thickBot="1">
      <c r="B19" s="54">
        <v>7</v>
      </c>
      <c r="C19" s="118"/>
      <c r="D19" s="118"/>
      <c r="E19" s="126"/>
      <c r="F19" s="118"/>
      <c r="G19" s="118"/>
    </row>
    <row r="20" spans="1:28" ht="12.75" customHeight="1" thickBot="1">
      <c r="B20" s="54">
        <v>8</v>
      </c>
      <c r="C20" s="118"/>
      <c r="D20" s="118"/>
      <c r="E20" s="126"/>
      <c r="F20" s="118"/>
      <c r="G20" s="118"/>
    </row>
    <row r="21" spans="1:28" ht="12.75" customHeight="1" thickBot="1">
      <c r="B21" s="54">
        <v>9</v>
      </c>
      <c r="C21" s="118"/>
      <c r="D21" s="118"/>
      <c r="E21" s="126"/>
      <c r="F21" s="118"/>
      <c r="G21" s="118"/>
    </row>
    <row r="22" spans="1:28" ht="12.75" customHeight="1" thickBot="1">
      <c r="B22" s="54">
        <v>10</v>
      </c>
      <c r="C22" s="118"/>
      <c r="D22" s="118"/>
      <c r="E22" s="126"/>
      <c r="F22" s="118"/>
      <c r="G22" s="118"/>
    </row>
    <row r="23" spans="1:28" ht="12.75" customHeight="1" thickBot="1">
      <c r="B23" s="54">
        <v>11</v>
      </c>
      <c r="C23" s="118"/>
      <c r="D23" s="118"/>
      <c r="E23" s="126"/>
      <c r="F23" s="118"/>
      <c r="G23" s="118"/>
    </row>
    <row r="24" spans="1:28" ht="12.75" customHeight="1" thickBot="1">
      <c r="B24" s="54">
        <v>12</v>
      </c>
      <c r="C24" s="118"/>
      <c r="D24" s="118"/>
      <c r="E24" s="126"/>
      <c r="F24" s="118"/>
      <c r="G24" s="118"/>
    </row>
    <row r="25" spans="1:28" ht="12.75" customHeight="1" thickBot="1">
      <c r="B25" s="54">
        <v>13</v>
      </c>
      <c r="C25" s="118"/>
      <c r="D25" s="118"/>
      <c r="E25" s="126"/>
      <c r="F25" s="118"/>
      <c r="G25" s="118"/>
    </row>
    <row r="26" spans="1:28" ht="12.75" customHeight="1" thickBot="1">
      <c r="B26" s="54">
        <v>14</v>
      </c>
      <c r="C26" s="118"/>
      <c r="D26" s="118"/>
      <c r="E26" s="126"/>
      <c r="F26" s="118"/>
      <c r="G26" s="118"/>
    </row>
    <row r="27" spans="1:28" ht="12.75" customHeight="1" thickBot="1">
      <c r="B27" s="54">
        <v>15</v>
      </c>
      <c r="C27" s="118"/>
      <c r="D27" s="118"/>
      <c r="E27" s="126"/>
      <c r="F27" s="118"/>
      <c r="G27" s="118"/>
    </row>
    <row r="28" spans="1:28" ht="12.75" customHeight="1"/>
    <row r="29" spans="1:28" ht="12.75" customHeight="1"/>
    <row r="30" spans="1:28" ht="12.75" customHeight="1">
      <c r="B30" s="9" t="s">
        <v>895</v>
      </c>
      <c r="C30" s="10"/>
      <c r="D30" s="11"/>
      <c r="E30" s="11"/>
      <c r="F30" s="11"/>
      <c r="G30" s="11"/>
      <c r="H30" s="11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</row>
    <row r="31" spans="1:28" ht="12.75" customHeight="1">
      <c r="A31" s="16"/>
      <c r="B31" s="14"/>
      <c r="C31" s="15"/>
      <c r="D31" s="15"/>
      <c r="E31" s="15"/>
      <c r="F31" s="15"/>
      <c r="G31" s="15"/>
      <c r="H31" s="15"/>
      <c r="I31" s="15"/>
      <c r="J31" s="153"/>
      <c r="K31" s="15"/>
      <c r="L31" s="15"/>
      <c r="M31" s="15"/>
      <c r="N31" s="15"/>
      <c r="O31" s="16"/>
      <c r="P31" s="145"/>
      <c r="Q31" s="145"/>
      <c r="R31" s="16"/>
      <c r="S31" s="16"/>
      <c r="T31" s="148"/>
      <c r="U31" s="149"/>
      <c r="V31" s="16"/>
      <c r="W31" s="16"/>
      <c r="X31" s="16"/>
      <c r="Y31" s="16"/>
      <c r="Z31" s="16"/>
      <c r="AA31" s="16"/>
      <c r="AB31" s="16"/>
    </row>
    <row r="32" spans="1:28" ht="12.75" customHeight="1" thickBot="1">
      <c r="A32" s="16"/>
      <c r="B32" s="14"/>
      <c r="C32" s="15"/>
      <c r="D32" s="15"/>
      <c r="E32" s="15"/>
      <c r="F32" s="15"/>
      <c r="G32" s="15"/>
      <c r="H32" s="15"/>
      <c r="I32" s="15"/>
      <c r="J32" s="153"/>
      <c r="K32" s="15"/>
      <c r="L32" s="15"/>
      <c r="M32" s="15"/>
      <c r="N32" s="15"/>
      <c r="O32" s="16"/>
      <c r="P32" s="145"/>
      <c r="Q32" s="145"/>
      <c r="R32" s="16"/>
      <c r="S32" s="16"/>
      <c r="T32" s="148"/>
      <c r="U32" s="149"/>
      <c r="V32" s="16"/>
      <c r="W32" s="16"/>
      <c r="X32" s="16"/>
      <c r="Y32" s="16"/>
      <c r="Z32" s="16"/>
      <c r="AA32" s="16"/>
      <c r="AB32" s="16"/>
    </row>
    <row r="33" spans="2:21" ht="12.75" hidden="1" customHeight="1">
      <c r="B33" s="46" t="s">
        <v>896</v>
      </c>
      <c r="P33" s="146"/>
      <c r="Q33" s="146"/>
    </row>
    <row r="34" spans="2:21" ht="75" customHeight="1" thickBot="1">
      <c r="B34" s="50" t="s">
        <v>295</v>
      </c>
      <c r="C34" s="85" t="s">
        <v>897</v>
      </c>
      <c r="D34" s="85" t="s">
        <v>893</v>
      </c>
      <c r="E34" s="85" t="s">
        <v>1653</v>
      </c>
      <c r="F34" s="85" t="s">
        <v>1655</v>
      </c>
      <c r="G34" s="85" t="s">
        <v>1652</v>
      </c>
      <c r="H34" s="85" t="s">
        <v>898</v>
      </c>
      <c r="I34" s="85" t="s">
        <v>1633</v>
      </c>
      <c r="J34" s="85" t="s">
        <v>1651</v>
      </c>
      <c r="K34" s="85" t="s">
        <v>1636</v>
      </c>
      <c r="L34" s="85" t="s">
        <v>1638</v>
      </c>
      <c r="M34" s="85" t="s">
        <v>899</v>
      </c>
      <c r="N34" s="85" t="s">
        <v>900</v>
      </c>
      <c r="O34" s="85" t="s">
        <v>901</v>
      </c>
      <c r="P34" s="154" t="s">
        <v>1640</v>
      </c>
      <c r="Q34" s="154" t="s">
        <v>1642</v>
      </c>
      <c r="R34" s="154" t="s">
        <v>1643</v>
      </c>
      <c r="S34" s="154" t="s">
        <v>1644</v>
      </c>
      <c r="T34" s="154" t="s">
        <v>1647</v>
      </c>
      <c r="U34" s="85" t="s">
        <v>1649</v>
      </c>
    </row>
    <row r="35" spans="2:21" ht="43.8" customHeight="1" thickBot="1">
      <c r="B35" s="86" t="s">
        <v>304</v>
      </c>
      <c r="C35" s="90" t="s">
        <v>305</v>
      </c>
      <c r="D35" s="90" t="s">
        <v>307</v>
      </c>
      <c r="E35" s="90" t="s">
        <v>1648</v>
      </c>
      <c r="F35" s="90" t="s">
        <v>1635</v>
      </c>
      <c r="G35" s="90" t="s">
        <v>1654</v>
      </c>
      <c r="H35" s="90" t="s">
        <v>1634</v>
      </c>
      <c r="I35" s="90" t="s">
        <v>1634</v>
      </c>
      <c r="J35" s="90" t="s">
        <v>1650</v>
      </c>
      <c r="K35" s="90" t="s">
        <v>1637</v>
      </c>
      <c r="L35" s="90" t="s">
        <v>1639</v>
      </c>
      <c r="M35" s="90" t="s">
        <v>861</v>
      </c>
      <c r="N35" s="90" t="s">
        <v>904</v>
      </c>
      <c r="O35" s="90" t="s">
        <v>905</v>
      </c>
      <c r="P35" s="90" t="s">
        <v>1641</v>
      </c>
      <c r="Q35" s="90" t="s">
        <v>1641</v>
      </c>
      <c r="R35" s="90" t="s">
        <v>1641</v>
      </c>
      <c r="S35" s="90" t="s">
        <v>1641</v>
      </c>
      <c r="T35" s="90" t="s">
        <v>1641</v>
      </c>
      <c r="U35" s="90" t="s">
        <v>927</v>
      </c>
    </row>
    <row r="36" spans="2:21" ht="12.75" customHeight="1" thickBot="1">
      <c r="B36" s="54">
        <v>1</v>
      </c>
      <c r="C36" s="118"/>
      <c r="D36" s="118"/>
      <c r="E36" s="127"/>
      <c r="F36" s="127"/>
      <c r="G36" s="127"/>
      <c r="H36" s="118"/>
      <c r="I36" s="118"/>
      <c r="J36" s="118"/>
      <c r="K36" s="127"/>
      <c r="L36" s="127"/>
      <c r="M36" s="118"/>
      <c r="N36" s="118"/>
      <c r="O36" s="118"/>
      <c r="P36" s="156">
        <f>PI()*POWER(((E36/2)/1000),2)*(0.2)*60*60</f>
        <v>0</v>
      </c>
      <c r="Q36" s="156">
        <f>G36*15/10</f>
        <v>0</v>
      </c>
      <c r="R36" s="157" t="str">
        <f t="shared" ref="R36:R50" si="0" xml:space="preserve"> IF(K36&gt;P36,"Yes","No")</f>
        <v>No</v>
      </c>
      <c r="S36" s="157" t="str">
        <f xml:space="preserve"> IF(L36&lt;'2-B) Fused Power and Autofill'!$M$2,"No","Yes")</f>
        <v>No</v>
      </c>
      <c r="T36" s="147" t="str">
        <f xml:space="preserve"> IF(OR(R36="No", S36="Yes"),"Too little and/or too much flow",IF(L36&lt;='2-B) Fused Power and Autofill'!$M$4,"Liters",IF(AND(L36&gt;'2-B) Fused Power and Autofill'!$M$4,L36&lt;='2-B) Fused Power and Autofill'!$M$2),"m3")))</f>
        <v>Too little and/or too much flow</v>
      </c>
      <c r="U36" s="118"/>
    </row>
    <row r="37" spans="2:21" ht="12.75" customHeight="1" thickBot="1">
      <c r="B37" s="55">
        <v>2</v>
      </c>
      <c r="C37" s="118"/>
      <c r="D37" s="118"/>
      <c r="E37" s="127"/>
      <c r="F37" s="127"/>
      <c r="G37" s="127"/>
      <c r="H37" s="118"/>
      <c r="I37" s="118"/>
      <c r="J37" s="118"/>
      <c r="K37" s="127"/>
      <c r="L37" s="127"/>
      <c r="M37" s="118"/>
      <c r="N37" s="118"/>
      <c r="O37" s="118"/>
      <c r="P37" s="156">
        <f>PI()*POWER(((E37/2)/1000),2)*(0.2)*60*60</f>
        <v>0</v>
      </c>
      <c r="Q37" s="156">
        <f t="shared" ref="Q37:Q50" si="1">G37*15/10</f>
        <v>0</v>
      </c>
      <c r="R37" s="157" t="str">
        <f t="shared" si="0"/>
        <v>No</v>
      </c>
      <c r="S37" s="157" t="str">
        <f xml:space="preserve"> IF(L37&gt;'2-B) Fused Power and Autofill'!$M$2,"Yes","No")</f>
        <v>No</v>
      </c>
      <c r="T37" s="147" t="str">
        <f xml:space="preserve"> IF(OR(R37="No", S37="Yes"),"Too little and/or too much flow",IF(L37&lt;='2-B) Fused Power and Autofill'!$M$4,"Liters",IF(AND(L37&gt;'2-B) Fused Power and Autofill'!$M$4,L37&lt;='2-B) Fused Power and Autofill'!$M$2),"m3")))</f>
        <v>Too little and/or too much flow</v>
      </c>
      <c r="U37" s="118"/>
    </row>
    <row r="38" spans="2:21" ht="12.75" customHeight="1" thickBot="1">
      <c r="B38" s="54">
        <v>3</v>
      </c>
      <c r="C38" s="118"/>
      <c r="D38" s="118"/>
      <c r="E38" s="127"/>
      <c r="F38" s="127"/>
      <c r="G38" s="127"/>
      <c r="H38" s="118"/>
      <c r="I38" s="118"/>
      <c r="J38" s="118"/>
      <c r="K38" s="127"/>
      <c r="L38" s="127"/>
      <c r="M38" s="118"/>
      <c r="N38" s="118"/>
      <c r="O38" s="118"/>
      <c r="P38" s="156">
        <f t="shared" ref="P38:P50" si="2">PI()*POWER(((E38/2)/1000),2)*(0.2)*60*60</f>
        <v>0</v>
      </c>
      <c r="Q38" s="156">
        <f t="shared" si="1"/>
        <v>0</v>
      </c>
      <c r="R38" s="157" t="str">
        <f t="shared" si="0"/>
        <v>No</v>
      </c>
      <c r="S38" s="157" t="str">
        <f xml:space="preserve"> IF(L38&gt;'2-B) Fused Power and Autofill'!$M$2,"Yes","No")</f>
        <v>No</v>
      </c>
      <c r="T38" s="147" t="str">
        <f xml:space="preserve"> IF(OR(R38="No", S38="Yes"),"Too little and/or too much flow",IF(L38&lt;='2-B) Fused Power and Autofill'!$M$4,"Liters",IF(AND(L38&gt;'2-B) Fused Power and Autofill'!$M$4,L38&lt;='2-B) Fused Power and Autofill'!$M$2),"m3")))</f>
        <v>Too little and/or too much flow</v>
      </c>
      <c r="U38" s="118"/>
    </row>
    <row r="39" spans="2:21" ht="12.75" customHeight="1" thickBot="1">
      <c r="B39" s="54">
        <v>4</v>
      </c>
      <c r="C39" s="118"/>
      <c r="D39" s="118"/>
      <c r="E39" s="127"/>
      <c r="F39" s="127"/>
      <c r="G39" s="127"/>
      <c r="H39" s="118"/>
      <c r="I39" s="118"/>
      <c r="J39" s="118"/>
      <c r="K39" s="127"/>
      <c r="L39" s="127"/>
      <c r="M39" s="118"/>
      <c r="N39" s="118"/>
      <c r="O39" s="118"/>
      <c r="P39" s="156">
        <f t="shared" si="2"/>
        <v>0</v>
      </c>
      <c r="Q39" s="156">
        <f t="shared" si="1"/>
        <v>0</v>
      </c>
      <c r="R39" s="157" t="str">
        <f t="shared" si="0"/>
        <v>No</v>
      </c>
      <c r="S39" s="157" t="str">
        <f xml:space="preserve"> IF(L39&gt;'2-B) Fused Power and Autofill'!$M$2,"Yes","No")</f>
        <v>No</v>
      </c>
      <c r="T39" s="147" t="str">
        <f xml:space="preserve"> IF(OR(R39="No", S39="Yes"),"Too little and/or too much flow",IF(L39&lt;='2-B) Fused Power and Autofill'!$M$4,"Liters",IF(AND(L39&gt;'2-B) Fused Power and Autofill'!$M$4,L39&lt;='2-B) Fused Power and Autofill'!$M$2),"m3")))</f>
        <v>Too little and/or too much flow</v>
      </c>
      <c r="U39" s="118"/>
    </row>
    <row r="40" spans="2:21" ht="12.75" customHeight="1" thickBot="1">
      <c r="B40" s="54">
        <v>5</v>
      </c>
      <c r="C40" s="118"/>
      <c r="D40" s="118"/>
      <c r="E40" s="127"/>
      <c r="F40" s="155"/>
      <c r="G40" s="127"/>
      <c r="H40" s="118"/>
      <c r="I40" s="118"/>
      <c r="J40" s="118"/>
      <c r="K40" s="127"/>
      <c r="L40" s="127"/>
      <c r="M40" s="118"/>
      <c r="N40" s="118"/>
      <c r="O40" s="118"/>
      <c r="P40" s="156">
        <f t="shared" si="2"/>
        <v>0</v>
      </c>
      <c r="Q40" s="156">
        <f t="shared" si="1"/>
        <v>0</v>
      </c>
      <c r="R40" s="157" t="str">
        <f t="shared" si="0"/>
        <v>No</v>
      </c>
      <c r="S40" s="157" t="str">
        <f xml:space="preserve"> IF(L40&gt;'2-B) Fused Power and Autofill'!$M$2,"Yes","No")</f>
        <v>No</v>
      </c>
      <c r="T40" s="147" t="str">
        <f xml:space="preserve"> IF(OR(R40="No", S40="Yes"),"Too little and/or too much flow",IF(L40&lt;='2-B) Fused Power and Autofill'!$M$4,"Liters",IF(AND(L40&gt;'2-B) Fused Power and Autofill'!$M$4,L40&lt;='2-B) Fused Power and Autofill'!$M$2),"m3")))</f>
        <v>Too little and/or too much flow</v>
      </c>
      <c r="U40" s="118"/>
    </row>
    <row r="41" spans="2:21" ht="12.75" customHeight="1" thickBot="1">
      <c r="B41" s="54">
        <v>6</v>
      </c>
      <c r="C41" s="118"/>
      <c r="D41" s="118"/>
      <c r="E41" s="127"/>
      <c r="F41" s="127"/>
      <c r="G41" s="127"/>
      <c r="H41" s="118"/>
      <c r="I41" s="118"/>
      <c r="J41" s="118"/>
      <c r="K41" s="127"/>
      <c r="L41" s="127"/>
      <c r="M41" s="118"/>
      <c r="N41" s="118"/>
      <c r="O41" s="118"/>
      <c r="P41" s="156">
        <f t="shared" si="2"/>
        <v>0</v>
      </c>
      <c r="Q41" s="156">
        <f t="shared" si="1"/>
        <v>0</v>
      </c>
      <c r="R41" s="157" t="str">
        <f t="shared" si="0"/>
        <v>No</v>
      </c>
      <c r="S41" s="157" t="str">
        <f xml:space="preserve"> IF(L41&gt;'2-B) Fused Power and Autofill'!$M$2,"Yes","No")</f>
        <v>No</v>
      </c>
      <c r="T41" s="147" t="str">
        <f xml:space="preserve"> IF(OR(R41="No", S41="Yes"),"Too little and/or too much flow",IF(L41&lt;='2-B) Fused Power and Autofill'!$M$4,"Liters",IF(AND(L41&gt;'2-B) Fused Power and Autofill'!$M$4,L41&lt;='2-B) Fused Power and Autofill'!$M$2),"m3")))</f>
        <v>Too little and/or too much flow</v>
      </c>
      <c r="U41" s="118"/>
    </row>
    <row r="42" spans="2:21" ht="12.75" customHeight="1" thickBot="1">
      <c r="B42" s="54">
        <v>7</v>
      </c>
      <c r="C42" s="118"/>
      <c r="D42" s="118"/>
      <c r="E42" s="127"/>
      <c r="F42" s="127"/>
      <c r="G42" s="127"/>
      <c r="H42" s="118"/>
      <c r="I42" s="118"/>
      <c r="J42" s="118"/>
      <c r="K42" s="127"/>
      <c r="L42" s="127"/>
      <c r="M42" s="118"/>
      <c r="N42" s="118"/>
      <c r="O42" s="118"/>
      <c r="P42" s="156">
        <f t="shared" si="2"/>
        <v>0</v>
      </c>
      <c r="Q42" s="156">
        <f t="shared" si="1"/>
        <v>0</v>
      </c>
      <c r="R42" s="157" t="str">
        <f t="shared" si="0"/>
        <v>No</v>
      </c>
      <c r="S42" s="157" t="str">
        <f xml:space="preserve"> IF(L42&gt;'2-B) Fused Power and Autofill'!$M$2,"Yes","No")</f>
        <v>No</v>
      </c>
      <c r="T42" s="147" t="str">
        <f xml:space="preserve"> IF(OR(R42="No", S42="Yes"),"Too little and/or too much flow",IF(L42&lt;='2-B) Fused Power and Autofill'!$M$4,"Liters",IF(AND(L42&gt;'2-B) Fused Power and Autofill'!$M$4,L42&lt;='2-B) Fused Power and Autofill'!$M$2),"m3")))</f>
        <v>Too little and/or too much flow</v>
      </c>
      <c r="U42" s="118"/>
    </row>
    <row r="43" spans="2:21" ht="12.75" customHeight="1" thickBot="1">
      <c r="B43" s="54">
        <v>8</v>
      </c>
      <c r="C43" s="118"/>
      <c r="D43" s="118"/>
      <c r="E43" s="127"/>
      <c r="F43" s="127"/>
      <c r="G43" s="127"/>
      <c r="H43" s="118"/>
      <c r="I43" s="118"/>
      <c r="J43" s="118"/>
      <c r="K43" s="127"/>
      <c r="L43" s="127"/>
      <c r="M43" s="118"/>
      <c r="N43" s="118"/>
      <c r="O43" s="118"/>
      <c r="P43" s="156">
        <f t="shared" si="2"/>
        <v>0</v>
      </c>
      <c r="Q43" s="156">
        <f t="shared" si="1"/>
        <v>0</v>
      </c>
      <c r="R43" s="157" t="str">
        <f t="shared" si="0"/>
        <v>No</v>
      </c>
      <c r="S43" s="157" t="str">
        <f xml:space="preserve"> IF(L43&gt;'2-B) Fused Power and Autofill'!$M$2,"Yes","No")</f>
        <v>No</v>
      </c>
      <c r="T43" s="147" t="str">
        <f xml:space="preserve"> IF(OR(R43="No", S43="Yes"),"Too little and/or too much flow",IF(L43&lt;='2-B) Fused Power and Autofill'!$M$4,"Liters",IF(AND(L43&gt;'2-B) Fused Power and Autofill'!$M$4,L43&lt;='2-B) Fused Power and Autofill'!$M$2),"m3")))</f>
        <v>Too little and/or too much flow</v>
      </c>
      <c r="U43" s="118"/>
    </row>
    <row r="44" spans="2:21" ht="12.75" customHeight="1" thickBot="1">
      <c r="B44" s="54">
        <v>9</v>
      </c>
      <c r="C44" s="118"/>
      <c r="D44" s="118"/>
      <c r="E44" s="127"/>
      <c r="F44" s="127"/>
      <c r="G44" s="127"/>
      <c r="H44" s="118"/>
      <c r="I44" s="118"/>
      <c r="J44" s="118"/>
      <c r="K44" s="127"/>
      <c r="L44" s="127"/>
      <c r="M44" s="118"/>
      <c r="N44" s="118"/>
      <c r="O44" s="118"/>
      <c r="P44" s="156">
        <f t="shared" si="2"/>
        <v>0</v>
      </c>
      <c r="Q44" s="156">
        <f t="shared" si="1"/>
        <v>0</v>
      </c>
      <c r="R44" s="157" t="str">
        <f t="shared" si="0"/>
        <v>No</v>
      </c>
      <c r="S44" s="157" t="str">
        <f xml:space="preserve"> IF(L44&gt;'2-B) Fused Power and Autofill'!$M$2,"Yes","No")</f>
        <v>No</v>
      </c>
      <c r="T44" s="147" t="str">
        <f xml:space="preserve"> IF(OR(R44="No", S44="Yes"),"Too little and/or too much flow",IF(L44&lt;='2-B) Fused Power and Autofill'!$M$4,"Liters",IF(AND(L44&gt;'2-B) Fused Power and Autofill'!$M$4,L44&lt;='2-B) Fused Power and Autofill'!$M$2),"m3")))</f>
        <v>Too little and/or too much flow</v>
      </c>
      <c r="U44" s="118"/>
    </row>
    <row r="45" spans="2:21" ht="12.75" customHeight="1" thickBot="1">
      <c r="B45" s="54">
        <v>10</v>
      </c>
      <c r="C45" s="118"/>
      <c r="D45" s="118"/>
      <c r="E45" s="127"/>
      <c r="F45" s="127"/>
      <c r="G45" s="127"/>
      <c r="H45" s="118"/>
      <c r="I45" s="118"/>
      <c r="J45" s="118"/>
      <c r="K45" s="127"/>
      <c r="L45" s="127"/>
      <c r="M45" s="118"/>
      <c r="N45" s="118"/>
      <c r="O45" s="118"/>
      <c r="P45" s="156">
        <f t="shared" si="2"/>
        <v>0</v>
      </c>
      <c r="Q45" s="156">
        <f t="shared" si="1"/>
        <v>0</v>
      </c>
      <c r="R45" s="157" t="str">
        <f t="shared" si="0"/>
        <v>No</v>
      </c>
      <c r="S45" s="157" t="str">
        <f xml:space="preserve"> IF(L45&gt;'2-B) Fused Power and Autofill'!$M$2,"Yes","No")</f>
        <v>No</v>
      </c>
      <c r="T45" s="147" t="str">
        <f xml:space="preserve"> IF(OR(R45="No", S45="Yes"),"Too little and/or too much flow",IF(L45&lt;='2-B) Fused Power and Autofill'!$M$4,"Liters",IF(AND(L45&gt;'2-B) Fused Power and Autofill'!$M$4,L45&lt;='2-B) Fused Power and Autofill'!$M$2),"m3")))</f>
        <v>Too little and/or too much flow</v>
      </c>
      <c r="U45" s="118"/>
    </row>
    <row r="46" spans="2:21" ht="12.75" customHeight="1" thickBot="1">
      <c r="B46" s="54">
        <v>11</v>
      </c>
      <c r="C46" s="118"/>
      <c r="D46" s="118"/>
      <c r="E46" s="127"/>
      <c r="F46" s="127"/>
      <c r="G46" s="127"/>
      <c r="H46" s="118"/>
      <c r="I46" s="118"/>
      <c r="J46" s="118"/>
      <c r="K46" s="127"/>
      <c r="L46" s="127"/>
      <c r="M46" s="118"/>
      <c r="N46" s="118"/>
      <c r="O46" s="118"/>
      <c r="P46" s="156">
        <f t="shared" si="2"/>
        <v>0</v>
      </c>
      <c r="Q46" s="156">
        <f t="shared" si="1"/>
        <v>0</v>
      </c>
      <c r="R46" s="157" t="str">
        <f t="shared" si="0"/>
        <v>No</v>
      </c>
      <c r="S46" s="157" t="str">
        <f xml:space="preserve"> IF(L46&gt;'2-B) Fused Power and Autofill'!$M$2,"Yes","No")</f>
        <v>No</v>
      </c>
      <c r="T46" s="147" t="str">
        <f xml:space="preserve"> IF(OR(R46="No", S46="Yes"),"Too little and/or too much flow",IF(L46&lt;='2-B) Fused Power and Autofill'!$M$4,"Liters",IF(AND(L46&gt;'2-B) Fused Power and Autofill'!$M$4,L46&lt;='2-B) Fused Power and Autofill'!$M$2),"m3")))</f>
        <v>Too little and/or too much flow</v>
      </c>
      <c r="U46" s="118"/>
    </row>
    <row r="47" spans="2:21" ht="12.75" customHeight="1" thickBot="1">
      <c r="B47" s="54">
        <v>12</v>
      </c>
      <c r="C47" s="118"/>
      <c r="D47" s="118"/>
      <c r="E47" s="127"/>
      <c r="F47" s="127"/>
      <c r="G47" s="127"/>
      <c r="H47" s="118"/>
      <c r="I47" s="118"/>
      <c r="J47" s="118"/>
      <c r="K47" s="127"/>
      <c r="L47" s="127"/>
      <c r="M47" s="118"/>
      <c r="N47" s="118"/>
      <c r="O47" s="118"/>
      <c r="P47" s="156">
        <f t="shared" si="2"/>
        <v>0</v>
      </c>
      <c r="Q47" s="156">
        <f t="shared" si="1"/>
        <v>0</v>
      </c>
      <c r="R47" s="157" t="str">
        <f t="shared" si="0"/>
        <v>No</v>
      </c>
      <c r="S47" s="157" t="str">
        <f xml:space="preserve"> IF(L47&gt;'2-B) Fused Power and Autofill'!$M$2,"Yes","No")</f>
        <v>No</v>
      </c>
      <c r="T47" s="147" t="str">
        <f xml:space="preserve"> IF(OR(R47="No", S47="Yes"),"Too little and/or too much flow",IF(L47&lt;='2-B) Fused Power and Autofill'!$M$4,"Liters",IF(AND(L47&gt;'2-B) Fused Power and Autofill'!$M$4,L47&lt;='2-B) Fused Power and Autofill'!$M$2),"m3")))</f>
        <v>Too little and/or too much flow</v>
      </c>
      <c r="U47" s="118"/>
    </row>
    <row r="48" spans="2:21" ht="12.75" customHeight="1" thickBot="1">
      <c r="B48" s="54">
        <v>13</v>
      </c>
      <c r="C48" s="118"/>
      <c r="D48" s="118"/>
      <c r="E48" s="127"/>
      <c r="F48" s="127"/>
      <c r="G48" s="127"/>
      <c r="H48" s="118"/>
      <c r="I48" s="118"/>
      <c r="J48" s="118"/>
      <c r="K48" s="127"/>
      <c r="L48" s="127"/>
      <c r="M48" s="118"/>
      <c r="N48" s="118"/>
      <c r="O48" s="118"/>
      <c r="P48" s="156">
        <f t="shared" si="2"/>
        <v>0</v>
      </c>
      <c r="Q48" s="156">
        <f t="shared" si="1"/>
        <v>0</v>
      </c>
      <c r="R48" s="157" t="str">
        <f t="shared" si="0"/>
        <v>No</v>
      </c>
      <c r="S48" s="157" t="str">
        <f xml:space="preserve"> IF(L48&gt;'2-B) Fused Power and Autofill'!$M$2,"Yes","No")</f>
        <v>No</v>
      </c>
      <c r="T48" s="147" t="str">
        <f xml:space="preserve"> IF(OR(R48="No", S48="Yes"),"Too little and/or too much flow",IF(L48&lt;='2-B) Fused Power and Autofill'!$M$4,"Liters",IF(AND(L48&gt;'2-B) Fused Power and Autofill'!$M$4,L48&lt;='2-B) Fused Power and Autofill'!$M$2),"m3")))</f>
        <v>Too little and/or too much flow</v>
      </c>
      <c r="U48" s="118"/>
    </row>
    <row r="49" spans="2:21" ht="12.75" customHeight="1" thickBot="1">
      <c r="B49" s="54">
        <v>14</v>
      </c>
      <c r="C49" s="118"/>
      <c r="D49" s="118"/>
      <c r="E49" s="127"/>
      <c r="F49" s="127"/>
      <c r="G49" s="127"/>
      <c r="H49" s="118"/>
      <c r="I49" s="118"/>
      <c r="J49" s="118"/>
      <c r="K49" s="127"/>
      <c r="L49" s="127"/>
      <c r="M49" s="118"/>
      <c r="N49" s="118"/>
      <c r="O49" s="118"/>
      <c r="P49" s="156">
        <f t="shared" si="2"/>
        <v>0</v>
      </c>
      <c r="Q49" s="156">
        <f t="shared" si="1"/>
        <v>0</v>
      </c>
      <c r="R49" s="157" t="str">
        <f t="shared" si="0"/>
        <v>No</v>
      </c>
      <c r="S49" s="157" t="str">
        <f xml:space="preserve"> IF(L49&gt;'2-B) Fused Power and Autofill'!$M$2,"Yes","No")</f>
        <v>No</v>
      </c>
      <c r="T49" s="147" t="str">
        <f xml:space="preserve"> IF(OR(R49="No", S49="Yes"),"Too little and/or too much flow",IF(L49&lt;='2-B) Fused Power and Autofill'!$M$4,"Liters",IF(AND(L49&gt;'2-B) Fused Power and Autofill'!$M$4,L49&lt;='2-B) Fused Power and Autofill'!$M$2),"m3")))</f>
        <v>Too little and/or too much flow</v>
      </c>
      <c r="U49" s="118"/>
    </row>
    <row r="50" spans="2:21" ht="12.75" customHeight="1" thickBot="1">
      <c r="B50" s="54">
        <v>15</v>
      </c>
      <c r="C50" s="118"/>
      <c r="D50" s="118"/>
      <c r="E50" s="127"/>
      <c r="F50" s="127"/>
      <c r="G50" s="127"/>
      <c r="H50" s="118"/>
      <c r="I50" s="118"/>
      <c r="J50" s="118"/>
      <c r="K50" s="127"/>
      <c r="L50" s="127"/>
      <c r="M50" s="118"/>
      <c r="N50" s="118"/>
      <c r="O50" s="118"/>
      <c r="P50" s="156">
        <f t="shared" si="2"/>
        <v>0</v>
      </c>
      <c r="Q50" s="156">
        <f t="shared" si="1"/>
        <v>0</v>
      </c>
      <c r="R50" s="157" t="str">
        <f t="shared" si="0"/>
        <v>No</v>
      </c>
      <c r="S50" s="157" t="str">
        <f xml:space="preserve"> IF(L50&gt;'2-B) Fused Power and Autofill'!$M$2,"Yes","No")</f>
        <v>No</v>
      </c>
      <c r="T50" s="147" t="str">
        <f xml:space="preserve"> IF(OR(R50="No", S50="Yes"),"Too little and/or too much flow",IF(L50&lt;='2-B) Fused Power and Autofill'!$M$4,"Liters",IF(AND(L50&gt;'2-B) Fused Power and Autofill'!$M$4,L50&lt;='2-B) Fused Power and Autofill'!$M$2),"m3")))</f>
        <v>Too little and/or too much flow</v>
      </c>
      <c r="U50" s="118"/>
    </row>
    <row r="51" spans="2:21" ht="12.75" customHeight="1"/>
    <row r="52" spans="2:21" ht="12.75" customHeight="1"/>
    <row r="53" spans="2:21" ht="12.75" customHeight="1"/>
    <row r="54" spans="2:21" ht="12.75" customHeight="1"/>
    <row r="55" spans="2:21" ht="12.75" customHeight="1"/>
    <row r="56" spans="2:21" ht="12.75" customHeight="1"/>
    <row r="57" spans="2:21" ht="12.75" hidden="1" customHeight="1"/>
    <row r="58" spans="2:21" ht="12.75" hidden="1" customHeight="1"/>
    <row r="59" spans="2:21" ht="12.75" hidden="1" customHeight="1"/>
    <row r="60" spans="2:21" ht="12.75" hidden="1" customHeight="1"/>
    <row r="61" spans="2:21" ht="12.75" hidden="1" customHeight="1"/>
    <row r="62" spans="2:21" ht="12.75" hidden="1" customHeight="1"/>
    <row r="63" spans="2:21" ht="12.75" hidden="1" customHeight="1"/>
    <row r="64" spans="2:21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uhtAaDE2RI6CUrcL4sZg4exXv5hJADFxcr+wfdFMN0dz32pMC0uoV+Hy6cRx9SKwvL3Utuc5DWySE71M11dDQ==" saltValue="2YyMHXTgrXwmx4So7wsESQ==" spinCount="100000" sheet="1" objects="1" scenarios="1"/>
  <conditionalFormatting sqref="C13:C27 C36:C50">
    <cfRule type="expression" dxfId="22" priority="14">
      <formula>COUNTIF($C$13:$C$50,C13)&gt;1</formula>
    </cfRule>
  </conditionalFormatting>
  <conditionalFormatting sqref="C13:D27 C36:D50">
    <cfRule type="expression" dxfId="21" priority="15">
      <formula>ISNUMBER(SEARCH(";",C13))</formula>
    </cfRule>
    <cfRule type="expression" dxfId="20" priority="16">
      <formula>ISNUMBER(SEARCH(",",C13))</formula>
    </cfRule>
  </conditionalFormatting>
  <conditionalFormatting sqref="E13:E27">
    <cfRule type="expression" dxfId="19" priority="17">
      <formula>AND(NOT(ISNUMBER(E13)),NOT(ISBLANK(E13)))</formula>
    </cfRule>
  </conditionalFormatting>
  <conditionalFormatting sqref="E36:E50">
    <cfRule type="containsBlanks" dxfId="18" priority="8" stopIfTrue="1">
      <formula>LEN(TRIM(E36))=0</formula>
    </cfRule>
    <cfRule type="cellIs" dxfId="17" priority="9" operator="lessThan">
      <formula>15</formula>
    </cfRule>
    <cfRule type="cellIs" dxfId="16" priority="20" operator="greaterThan">
      <formula>700</formula>
    </cfRule>
  </conditionalFormatting>
  <conditionalFormatting sqref="F13:F27">
    <cfRule type="expression" dxfId="15" priority="18">
      <formula>ISNUMBER(SEARCH(";",F13))</formula>
    </cfRule>
    <cfRule type="expression" dxfId="14" priority="19">
      <formula>ISNUMBER(SEARCH(",",F13))</formula>
    </cfRule>
  </conditionalFormatting>
  <conditionalFormatting sqref="F36:F50">
    <cfRule type="expression" dxfId="13" priority="1">
      <formula>$F36 &lt;&gt; (($G36-$E36)/2)</formula>
    </cfRule>
  </conditionalFormatting>
  <conditionalFormatting sqref="K36:K50">
    <cfRule type="cellIs" dxfId="12" priority="4" operator="lessThan">
      <formula>$P36</formula>
    </cfRule>
  </conditionalFormatting>
  <conditionalFormatting sqref="R36:R50">
    <cfRule type="cellIs" dxfId="11" priority="11" operator="equal">
      <formula>"No"</formula>
    </cfRule>
    <cfRule type="cellIs" dxfId="10" priority="13" operator="equal">
      <formula>"Yes"</formula>
    </cfRule>
  </conditionalFormatting>
  <conditionalFormatting sqref="S36:S50">
    <cfRule type="cellIs" dxfId="9" priority="10" operator="equal">
      <formula>"Yes"</formula>
    </cfRule>
    <cfRule type="cellIs" dxfId="8" priority="12" operator="equal">
      <formula>"No"</formula>
    </cfRule>
  </conditionalFormatting>
  <pageMargins left="0.7" right="0.7" top="0.75" bottom="0.75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900-000001000000}">
          <x14:formula1>
            <xm:f>'2-B) Fused Power and Autofill'!$E$2:$E$3</xm:f>
          </x14:formula1>
          <xm:sqref>G13:G27</xm:sqref>
        </x14:dataValidation>
        <x14:dataValidation type="list" allowBlank="1" showErrorMessage="1" xr:uid="{00000000-0002-0000-0900-000002000000}">
          <x14:formula1>
            <xm:f>'2-B) Fused Power and Autofill'!$E$1:$E$3</xm:f>
          </x14:formula1>
          <xm:sqref>M36:M50</xm:sqref>
        </x14:dataValidation>
        <x14:dataValidation type="list" errorStyle="warning" allowBlank="1" showInputMessage="1" showErrorMessage="1" errorTitle="Select an available option" promptTitle="Select material" xr:uid="{316C63C4-ADA3-45F3-A0A0-1F3B283426C9}">
          <x14:formula1>
            <xm:f>'2-B) Fused Power and Autofill'!$J$2:$J$11</xm:f>
          </x14:formula1>
          <xm:sqref>H36:H50</xm:sqref>
        </x14:dataValidation>
        <x14:dataValidation type="list" errorStyle="warning" allowBlank="1" showInputMessage="1" showErrorMessage="1" errorTitle="Select an available option" xr:uid="{C6F125CA-2520-48D0-9097-C1CF5C293292}">
          <x14:formula1>
            <xm:f>'2-B) Fused Power and Autofill'!$K$2:$K$17</xm:f>
          </x14:formula1>
          <xm:sqref>I36:I50</xm:sqref>
        </x14:dataValidation>
        <x14:dataValidation type="list" allowBlank="1" showErrorMessage="1" xr:uid="{00000000-0002-0000-0900-000000000000}">
          <x14:formula1>
            <xm:f>'2-B) Fused Power and Autofill'!$F$1:$F$3</xm:f>
          </x14:formula1>
          <xm:sqref>N36:N50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00"/>
  <sheetViews>
    <sheetView showGridLines="0" topLeftCell="A9" zoomScale="55" zoomScaleNormal="55" workbookViewId="0"/>
  </sheetViews>
  <sheetFormatPr defaultColWidth="14.44140625" defaultRowHeight="15" customHeight="1"/>
  <cols>
    <col min="1" max="1" width="14.44140625" customWidth="1"/>
    <col min="2" max="2" width="12.5546875" customWidth="1"/>
    <col min="3" max="3" width="37.21875" customWidth="1"/>
    <col min="4" max="4" width="74.44140625" customWidth="1"/>
    <col min="5" max="5" width="76.21875" customWidth="1"/>
    <col min="6" max="6" width="67" customWidth="1"/>
    <col min="7" max="7" width="18.44140625" customWidth="1"/>
    <col min="8" max="26" width="8.55468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906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887</v>
      </c>
      <c r="E16" s="5" t="s">
        <v>888</v>
      </c>
      <c r="F16" s="5" t="s">
        <v>889</v>
      </c>
    </row>
    <row r="17" spans="1:6" ht="212.25" customHeight="1">
      <c r="A17" s="76"/>
      <c r="B17" s="79" t="s">
        <v>304</v>
      </c>
      <c r="C17" s="80" t="s">
        <v>890</v>
      </c>
      <c r="D17" s="80"/>
      <c r="E17" s="80"/>
      <c r="F17" s="80"/>
    </row>
    <row r="18" spans="1:6" ht="212.25" customHeight="1">
      <c r="A18" s="76"/>
      <c r="B18" s="54">
        <v>1</v>
      </c>
      <c r="C18" s="81" t="str">
        <f>IF('4-1. Water'!C13="","",'4-1. Water'!C13)</f>
        <v/>
      </c>
      <c r="D18" s="118"/>
      <c r="E18" s="118"/>
      <c r="F18" s="118"/>
    </row>
    <row r="19" spans="1:6" ht="212.25" customHeight="1">
      <c r="A19" s="76"/>
      <c r="B19" s="54">
        <v>2</v>
      </c>
      <c r="C19" s="81" t="str">
        <f>IF('3-1. Gas'!C16="","",'3-1. Gas'!C16)</f>
        <v/>
      </c>
      <c r="D19" s="118"/>
      <c r="E19" s="118"/>
      <c r="F19" s="118"/>
    </row>
    <row r="20" spans="1:6" ht="212.25" customHeight="1">
      <c r="A20" s="76"/>
      <c r="B20" s="54">
        <v>3</v>
      </c>
      <c r="C20" s="81" t="str">
        <f>IF('3-1. Gas'!C17="","",'3-1. Gas'!C17)</f>
        <v/>
      </c>
      <c r="D20" s="118"/>
      <c r="E20" s="118"/>
      <c r="F20" s="118"/>
    </row>
    <row r="21" spans="1:6" ht="212.25" customHeight="1">
      <c r="A21" s="76"/>
      <c r="B21" s="54">
        <v>4</v>
      </c>
      <c r="C21" s="81" t="str">
        <f>IF('3-1. Gas'!C18="","",'3-1. Gas'!C18)</f>
        <v/>
      </c>
      <c r="D21" s="118"/>
      <c r="E21" s="118"/>
      <c r="F21" s="118"/>
    </row>
    <row r="22" spans="1:6" ht="212.25" customHeight="1">
      <c r="A22" s="76"/>
      <c r="B22" s="54">
        <v>5</v>
      </c>
      <c r="C22" s="81" t="str">
        <f>IF('3-1. Gas'!C19="","",'3-1. Gas'!C19)</f>
        <v/>
      </c>
      <c r="D22" s="118"/>
      <c r="E22" s="118"/>
      <c r="F22" s="118"/>
    </row>
    <row r="23" spans="1:6" ht="212.25" customHeight="1">
      <c r="A23" s="76"/>
      <c r="B23" s="54">
        <v>6</v>
      </c>
      <c r="C23" s="81" t="str">
        <f>IF('3-1. Gas'!C20="","",'3-1. Gas'!C20)</f>
        <v/>
      </c>
      <c r="D23" s="118"/>
      <c r="E23" s="118"/>
      <c r="F23" s="118"/>
    </row>
    <row r="24" spans="1:6" ht="212.25" customHeight="1">
      <c r="A24" s="76"/>
      <c r="B24" s="54">
        <v>7</v>
      </c>
      <c r="C24" s="81" t="str">
        <f>IF('3-1. Gas'!C21="","",'3-1. Gas'!C21)</f>
        <v/>
      </c>
      <c r="D24" s="118"/>
      <c r="E24" s="118"/>
      <c r="F24" s="118"/>
    </row>
    <row r="25" spans="1:6" ht="212.25" customHeight="1">
      <c r="A25" s="76"/>
      <c r="B25" s="54">
        <v>8</v>
      </c>
      <c r="C25" s="81" t="str">
        <f>IF('3-1. Gas'!C22="","",'3-1. Gas'!C22)</f>
        <v/>
      </c>
      <c r="D25" s="118"/>
      <c r="E25" s="118"/>
      <c r="F25" s="118"/>
    </row>
    <row r="26" spans="1:6" ht="212.25" customHeight="1">
      <c r="A26" s="76"/>
      <c r="B26" s="54">
        <v>9</v>
      </c>
      <c r="C26" s="81" t="str">
        <f>IF('3-1. Gas'!C23="","",'3-1. Gas'!C23)</f>
        <v/>
      </c>
      <c r="D26" s="118"/>
      <c r="E26" s="118"/>
      <c r="F26" s="118"/>
    </row>
    <row r="27" spans="1:6" ht="212.25" customHeight="1">
      <c r="A27" s="76"/>
      <c r="B27" s="54">
        <v>10</v>
      </c>
      <c r="C27" s="81" t="str">
        <f>IF('3-1. Gas'!C24="","",'3-1. Gas'!C24)</f>
        <v/>
      </c>
      <c r="D27" s="118"/>
      <c r="E27" s="118"/>
      <c r="F27" s="118"/>
    </row>
    <row r="28" spans="1:6" ht="212.25" customHeight="1">
      <c r="A28" s="76"/>
      <c r="B28" s="54">
        <v>11</v>
      </c>
      <c r="C28" s="81" t="str">
        <f>IF('3-1. Gas'!C25="","",'3-1. Gas'!C25)</f>
        <v/>
      </c>
      <c r="D28" s="118"/>
      <c r="E28" s="118"/>
      <c r="F28" s="118"/>
    </row>
    <row r="29" spans="1:6" ht="212.25" customHeight="1">
      <c r="A29" s="76"/>
      <c r="B29" s="54">
        <v>12</v>
      </c>
      <c r="C29" s="81" t="str">
        <f>IF('3-1. Gas'!C26="","",'3-1. Gas'!C26)</f>
        <v/>
      </c>
      <c r="D29" s="118"/>
      <c r="E29" s="118"/>
      <c r="F29" s="118"/>
    </row>
    <row r="30" spans="1:6" ht="212.25" customHeight="1">
      <c r="A30" s="76"/>
      <c r="B30" s="54">
        <v>13</v>
      </c>
      <c r="C30" s="81" t="str">
        <f>IF('3-1. Gas'!C27="","",'3-1. Gas'!C27)</f>
        <v/>
      </c>
      <c r="D30" s="118"/>
      <c r="E30" s="118"/>
      <c r="F30" s="118"/>
    </row>
    <row r="31" spans="1:6" ht="212.25" customHeight="1">
      <c r="A31" s="76"/>
      <c r="B31" s="54">
        <v>14</v>
      </c>
      <c r="C31" s="81" t="str">
        <f>IF('3-1. Gas'!C28="","",'3-1. Gas'!C28)</f>
        <v/>
      </c>
      <c r="D31" s="118"/>
      <c r="E31" s="118"/>
      <c r="F31" s="118"/>
    </row>
    <row r="32" spans="1:6" ht="212.25" customHeight="1">
      <c r="A32" s="76"/>
      <c r="B32" s="54">
        <v>15</v>
      </c>
      <c r="C32" s="81" t="str">
        <f>IF('3-1. Gas'!C29="","",'3-1. Gas'!C29)</f>
        <v/>
      </c>
      <c r="D32" s="118"/>
      <c r="E32" s="118"/>
      <c r="F32" s="118"/>
    </row>
    <row r="33" spans="1:6" ht="12.75" customHeight="1">
      <c r="A33" s="76"/>
      <c r="B33" s="76"/>
      <c r="C33" s="76"/>
      <c r="D33" s="76"/>
      <c r="E33" s="76"/>
      <c r="F33" s="76"/>
    </row>
    <row r="34" spans="1:6" ht="12.75" customHeight="1">
      <c r="A34" s="76"/>
      <c r="B34" s="82"/>
      <c r="C34" s="83"/>
      <c r="D34" s="84"/>
      <c r="E34" s="84"/>
      <c r="F34" s="76"/>
    </row>
    <row r="35" spans="1:6" ht="12.75" customHeight="1">
      <c r="A35" s="76"/>
      <c r="B35" s="76"/>
      <c r="C35" s="76"/>
      <c r="D35" s="76"/>
      <c r="E35" s="76"/>
      <c r="F35" s="76"/>
    </row>
    <row r="36" spans="1:6" ht="12.75" hidden="1" customHeight="1">
      <c r="F36" s="76"/>
    </row>
    <row r="37" spans="1:6" ht="12.75" customHeight="1"/>
    <row r="38" spans="1:6" ht="12.75" customHeight="1"/>
    <row r="39" spans="1:6" ht="12.75" customHeight="1"/>
    <row r="40" spans="1:6" ht="12.75" customHeight="1"/>
    <row r="41" spans="1:6" ht="15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x5XgDkL9HOT9c54T2cYMVX6dPH/6rL9qnF3tY1lmGWVeceEE1FWPf795NknumxUbuVCiLGNoX912m6gXUf76A==" saltValue="yrTGXvAZcPfcSUz5+CxA/A==" spinCount="100000" sheet="1" objects="1" scenarios="1"/>
  <pageMargins left="0.7" right="0.7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00"/>
  <sheetViews>
    <sheetView showGridLines="0" topLeftCell="A17" zoomScale="85" zoomScaleNormal="85" workbookViewId="0"/>
  </sheetViews>
  <sheetFormatPr defaultColWidth="14.44140625" defaultRowHeight="15" customHeight="1"/>
  <cols>
    <col min="1" max="1" width="7.5546875" customWidth="1"/>
    <col min="2" max="2" width="14.44140625" customWidth="1"/>
    <col min="3" max="3" width="28.5546875" customWidth="1"/>
    <col min="4" max="4" width="18.5546875" customWidth="1"/>
    <col min="5" max="5" width="35.77734375" hidden="1" customWidth="1"/>
    <col min="6" max="6" width="21.5546875" customWidth="1"/>
    <col min="7" max="7" width="25" customWidth="1"/>
    <col min="8" max="8" width="23.5546875" customWidth="1"/>
    <col min="9" max="9" width="19.44140625" customWidth="1"/>
    <col min="10" max="10" width="22.44140625" customWidth="1"/>
    <col min="11" max="11" width="26.5546875" customWidth="1"/>
    <col min="12" max="12" width="17.5546875" customWidth="1"/>
    <col min="13" max="13" width="20.77734375" customWidth="1"/>
    <col min="14" max="14" width="18.5546875" customWidth="1"/>
    <col min="15" max="15" width="15.5546875" customWidth="1"/>
    <col min="16" max="16" width="18.44140625" customWidth="1"/>
    <col min="17" max="17" width="14.44140625" customWidth="1"/>
    <col min="18" max="26" width="8.5546875" customWidth="1"/>
  </cols>
  <sheetData>
    <row r="1" spans="1:17" ht="12.75" customHeight="1">
      <c r="A1" s="1"/>
      <c r="B1" s="1"/>
      <c r="C1" s="1"/>
      <c r="D1" s="1"/>
      <c r="E1" s="1"/>
      <c r="F1" s="1"/>
      <c r="G1" s="2"/>
      <c r="H1" s="2"/>
      <c r="I1" s="1"/>
      <c r="J1" s="1"/>
      <c r="L1" s="1"/>
    </row>
    <row r="2" spans="1:17" ht="12.75" customHeight="1">
      <c r="A2" s="1"/>
      <c r="B2" s="1"/>
      <c r="C2" s="1"/>
      <c r="D2" s="1"/>
      <c r="E2" s="1"/>
      <c r="F2" s="1"/>
      <c r="G2" s="2"/>
      <c r="H2" s="2"/>
      <c r="I2" s="1"/>
      <c r="J2" s="1"/>
      <c r="L2" s="1"/>
    </row>
    <row r="3" spans="1:17" ht="12.75" customHeight="1">
      <c r="A3" s="1"/>
      <c r="B3" s="1"/>
      <c r="C3" s="1"/>
      <c r="D3" s="1"/>
      <c r="E3" s="1"/>
      <c r="F3" s="1"/>
      <c r="G3" s="2"/>
      <c r="H3" s="2"/>
      <c r="I3" s="1"/>
      <c r="J3" s="1"/>
      <c r="L3" s="1"/>
    </row>
    <row r="4" spans="1:17" ht="12.75" customHeight="1">
      <c r="A4" s="1"/>
      <c r="B4" s="1"/>
      <c r="C4" s="1"/>
      <c r="D4" s="1"/>
      <c r="E4" s="1"/>
      <c r="F4" s="1"/>
      <c r="G4" s="2"/>
      <c r="H4" s="2"/>
      <c r="I4" s="1"/>
      <c r="J4" s="1"/>
      <c r="L4" s="1"/>
    </row>
    <row r="5" spans="1:17" ht="12.75" customHeight="1">
      <c r="A5" s="4"/>
      <c r="B5" s="5" t="s">
        <v>0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6"/>
      <c r="Q5" s="8" t="s">
        <v>1</v>
      </c>
    </row>
    <row r="6" spans="1:17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12.75" customHeight="1"/>
    <row r="9" spans="1:17" ht="12.75" customHeight="1" thickBot="1"/>
    <row r="10" spans="1:17" ht="12.75" hidden="1" customHeight="1">
      <c r="B10" s="46" t="s">
        <v>907</v>
      </c>
      <c r="C10" s="170" t="s">
        <v>908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</row>
    <row r="11" spans="1:17" ht="27.6" thickTop="1" thickBot="1">
      <c r="B11" s="48" t="s">
        <v>295</v>
      </c>
      <c r="C11" s="49" t="s">
        <v>296</v>
      </c>
      <c r="D11" s="49" t="s">
        <v>909</v>
      </c>
      <c r="E11" s="49" t="s">
        <v>297</v>
      </c>
      <c r="F11" s="49" t="s">
        <v>298</v>
      </c>
      <c r="G11" s="49" t="s">
        <v>910</v>
      </c>
      <c r="H11" s="50" t="s">
        <v>911</v>
      </c>
      <c r="I11" s="50" t="s">
        <v>912</v>
      </c>
      <c r="J11" s="50" t="s">
        <v>913</v>
      </c>
      <c r="K11" s="87" t="s">
        <v>914</v>
      </c>
      <c r="L11" s="87" t="s">
        <v>915</v>
      </c>
      <c r="M11" s="50" t="s">
        <v>303</v>
      </c>
      <c r="N11" s="88" t="s">
        <v>916</v>
      </c>
      <c r="O11" s="49" t="s">
        <v>917</v>
      </c>
      <c r="P11" s="89" t="s">
        <v>918</v>
      </c>
      <c r="Q11" s="49" t="s">
        <v>919</v>
      </c>
    </row>
    <row r="12" spans="1:17" ht="69" customHeight="1" thickBot="1">
      <c r="B12" s="86" t="s">
        <v>304</v>
      </c>
      <c r="C12" s="52" t="s">
        <v>920</v>
      </c>
      <c r="D12" s="52" t="s">
        <v>921</v>
      </c>
      <c r="E12" s="52"/>
      <c r="F12" s="52" t="s">
        <v>312</v>
      </c>
      <c r="G12" s="86" t="s">
        <v>922</v>
      </c>
      <c r="H12" s="86" t="s">
        <v>923</v>
      </c>
      <c r="I12" s="90" t="s">
        <v>312</v>
      </c>
      <c r="J12" s="86" t="s">
        <v>924</v>
      </c>
      <c r="K12" s="90" t="s">
        <v>925</v>
      </c>
      <c r="L12" s="52" t="s">
        <v>926</v>
      </c>
      <c r="M12" s="53" t="s">
        <v>311</v>
      </c>
      <c r="N12" s="52" t="s">
        <v>927</v>
      </c>
      <c r="O12" s="52" t="s">
        <v>312</v>
      </c>
      <c r="P12" s="52" t="s">
        <v>928</v>
      </c>
      <c r="Q12" s="52" t="s">
        <v>312</v>
      </c>
    </row>
    <row r="13" spans="1:17" ht="12.75" customHeight="1">
      <c r="B13" s="54">
        <v>1</v>
      </c>
      <c r="C13" s="118"/>
      <c r="D13" s="118"/>
      <c r="E13" s="124" t="str">
        <f>_xlfn.IFNA(INDEX('2-A) Asset-Industry mapping'!$B$6:$B$172,MATCH(F13,'2-A) Asset-Industry mapping'!$C$6:$C$172,0)),"")</f>
        <v/>
      </c>
      <c r="F13" s="118"/>
      <c r="G13" s="127"/>
      <c r="H13" s="127"/>
      <c r="I13" s="127"/>
      <c r="J13" s="127"/>
      <c r="K13" s="118"/>
      <c r="L13" s="118"/>
      <c r="M13" s="118"/>
      <c r="N13" s="128"/>
      <c r="O13" s="128"/>
      <c r="P13" s="128"/>
      <c r="Q13" s="128"/>
    </row>
    <row r="14" spans="1:17" ht="12.75" customHeight="1">
      <c r="B14" s="55">
        <v>2</v>
      </c>
      <c r="C14" s="118"/>
      <c r="D14" s="118"/>
      <c r="E14" s="124" t="str">
        <f>_xlfn.IFNA(INDEX('2-A) Asset-Industry mapping'!$B$6:$B$172,MATCH(F14,'2-A) Asset-Industry mapping'!$C$6:$C$172,0)),"")</f>
        <v/>
      </c>
      <c r="F14" s="118"/>
      <c r="G14" s="127"/>
      <c r="H14" s="127"/>
      <c r="I14" s="127"/>
      <c r="J14" s="127"/>
      <c r="K14" s="118"/>
      <c r="L14" s="118"/>
      <c r="M14" s="118"/>
      <c r="N14" s="128"/>
      <c r="O14" s="128"/>
      <c r="P14" s="128"/>
      <c r="Q14" s="128"/>
    </row>
    <row r="15" spans="1:17" ht="12.75" customHeight="1">
      <c r="B15" s="54">
        <v>3</v>
      </c>
      <c r="C15" s="118"/>
      <c r="D15" s="118"/>
      <c r="E15" s="124" t="str">
        <f>_xlfn.IFNA(INDEX('2-A) Asset-Industry mapping'!$B$6:$B$172,MATCH(F15,'2-A) Asset-Industry mapping'!$C$6:$C$172,0)),"")</f>
        <v/>
      </c>
      <c r="F15" s="118"/>
      <c r="G15" s="127"/>
      <c r="H15" s="127"/>
      <c r="I15" s="127"/>
      <c r="J15" s="127"/>
      <c r="K15" s="118"/>
      <c r="L15" s="118"/>
      <c r="M15" s="118"/>
      <c r="N15" s="128"/>
      <c r="O15" s="128"/>
      <c r="P15" s="128"/>
      <c r="Q15" s="128"/>
    </row>
    <row r="16" spans="1:17" ht="12.75" customHeight="1">
      <c r="B16" s="54">
        <v>4</v>
      </c>
      <c r="C16" s="118"/>
      <c r="D16" s="118"/>
      <c r="E16" s="124" t="str">
        <f>_xlfn.IFNA(INDEX('2-A) Asset-Industry mapping'!$B$6:$B$172,MATCH(F16,'2-A) Asset-Industry mapping'!$C$6:$C$172,0)),"")</f>
        <v/>
      </c>
      <c r="F16" s="118"/>
      <c r="G16" s="127"/>
      <c r="H16" s="127"/>
      <c r="I16" s="127"/>
      <c r="J16" s="127"/>
      <c r="K16" s="118"/>
      <c r="L16" s="118"/>
      <c r="M16" s="118"/>
      <c r="N16" s="128"/>
      <c r="O16" s="128"/>
      <c r="P16" s="128"/>
      <c r="Q16" s="128"/>
    </row>
    <row r="17" spans="2:17" ht="12.75" customHeight="1">
      <c r="B17" s="54">
        <v>5</v>
      </c>
      <c r="C17" s="118"/>
      <c r="D17" s="118"/>
      <c r="E17" s="124" t="str">
        <f>_xlfn.IFNA(INDEX('2-A) Asset-Industry mapping'!$B$6:$B$172,MATCH(F17,'2-A) Asset-Industry mapping'!$C$6:$C$172,0)),"")</f>
        <v/>
      </c>
      <c r="F17" s="118"/>
      <c r="G17" s="127"/>
      <c r="H17" s="127"/>
      <c r="I17" s="127"/>
      <c r="J17" s="127"/>
      <c r="K17" s="118"/>
      <c r="L17" s="118"/>
      <c r="M17" s="118"/>
      <c r="N17" s="128"/>
      <c r="O17" s="128"/>
      <c r="P17" s="128"/>
      <c r="Q17" s="128"/>
    </row>
    <row r="18" spans="2:17" ht="12.75" customHeight="1">
      <c r="B18" s="54">
        <v>6</v>
      </c>
      <c r="C18" s="118"/>
      <c r="D18" s="118"/>
      <c r="E18" s="124" t="str">
        <f>_xlfn.IFNA(INDEX('2-A) Asset-Industry mapping'!$B$6:$B$172,MATCH(F18,'2-A) Asset-Industry mapping'!$C$6:$C$172,0)),"")</f>
        <v/>
      </c>
      <c r="F18" s="118"/>
      <c r="G18" s="127"/>
      <c r="H18" s="127"/>
      <c r="I18" s="127"/>
      <c r="J18" s="127"/>
      <c r="K18" s="118"/>
      <c r="L18" s="118"/>
      <c r="M18" s="118"/>
      <c r="N18" s="128"/>
      <c r="O18" s="128"/>
      <c r="P18" s="128"/>
      <c r="Q18" s="128"/>
    </row>
    <row r="19" spans="2:17" ht="12.75" customHeight="1">
      <c r="B19" s="54">
        <v>7</v>
      </c>
      <c r="C19" s="118"/>
      <c r="D19" s="118"/>
      <c r="E19" s="124" t="str">
        <f>_xlfn.IFNA(INDEX('2-A) Asset-Industry mapping'!$B$6:$B$172,MATCH(F19,'2-A) Asset-Industry mapping'!$C$6:$C$172,0)),"")</f>
        <v/>
      </c>
      <c r="F19" s="118"/>
      <c r="G19" s="127"/>
      <c r="H19" s="127"/>
      <c r="I19" s="127"/>
      <c r="J19" s="127"/>
      <c r="K19" s="118"/>
      <c r="L19" s="118"/>
      <c r="M19" s="118"/>
      <c r="N19" s="128"/>
      <c r="O19" s="128"/>
      <c r="P19" s="128"/>
      <c r="Q19" s="128"/>
    </row>
    <row r="20" spans="2:17" ht="12.75" customHeight="1">
      <c r="B20" s="54">
        <v>8</v>
      </c>
      <c r="C20" s="118"/>
      <c r="D20" s="118"/>
      <c r="E20" s="124" t="str">
        <f>_xlfn.IFNA(INDEX('2-A) Asset-Industry mapping'!$B$6:$B$172,MATCH(F20,'2-A) Asset-Industry mapping'!$C$6:$C$172,0)),"")</f>
        <v/>
      </c>
      <c r="F20" s="118"/>
      <c r="G20" s="127"/>
      <c r="H20" s="127"/>
      <c r="I20" s="127"/>
      <c r="J20" s="127"/>
      <c r="K20" s="118"/>
      <c r="L20" s="118"/>
      <c r="M20" s="118"/>
      <c r="N20" s="128"/>
      <c r="O20" s="128"/>
      <c r="P20" s="128"/>
      <c r="Q20" s="128"/>
    </row>
    <row r="21" spans="2:17" ht="12.75" customHeight="1">
      <c r="B21" s="54">
        <v>9</v>
      </c>
      <c r="C21" s="118"/>
      <c r="D21" s="118"/>
      <c r="E21" s="124" t="str">
        <f>_xlfn.IFNA(INDEX('2-A) Asset-Industry mapping'!$B$6:$B$172,MATCH(F21,'2-A) Asset-Industry mapping'!$C$6:$C$172,0)),"")</f>
        <v/>
      </c>
      <c r="F21" s="118"/>
      <c r="G21" s="127"/>
      <c r="H21" s="127"/>
      <c r="I21" s="127"/>
      <c r="J21" s="127"/>
      <c r="K21" s="118"/>
      <c r="L21" s="118"/>
      <c r="M21" s="118"/>
      <c r="N21" s="128"/>
      <c r="O21" s="128"/>
      <c r="P21" s="128"/>
      <c r="Q21" s="128"/>
    </row>
    <row r="22" spans="2:17" ht="12.75" customHeight="1">
      <c r="B22" s="54">
        <v>10</v>
      </c>
      <c r="C22" s="118"/>
      <c r="D22" s="118"/>
      <c r="E22" s="124" t="str">
        <f>_xlfn.IFNA(INDEX('2-A) Asset-Industry mapping'!$B$6:$B$172,MATCH(F22,'2-A) Asset-Industry mapping'!$C$6:$C$172,0)),"")</f>
        <v/>
      </c>
      <c r="F22" s="118"/>
      <c r="G22" s="127"/>
      <c r="H22" s="127"/>
      <c r="I22" s="127"/>
      <c r="J22" s="127"/>
      <c r="K22" s="118"/>
      <c r="L22" s="118"/>
      <c r="M22" s="118"/>
      <c r="N22" s="128"/>
      <c r="O22" s="128"/>
      <c r="P22" s="128"/>
      <c r="Q22" s="128"/>
    </row>
    <row r="23" spans="2:17" ht="12.75" customHeight="1">
      <c r="B23" s="54">
        <v>11</v>
      </c>
      <c r="C23" s="118"/>
      <c r="D23" s="118"/>
      <c r="E23" s="124" t="str">
        <f>_xlfn.IFNA(INDEX('2-A) Asset-Industry mapping'!$B$6:$B$172,MATCH(F23,'2-A) Asset-Industry mapping'!$C$6:$C$172,0)),"")</f>
        <v/>
      </c>
      <c r="F23" s="118"/>
      <c r="G23" s="127"/>
      <c r="H23" s="127"/>
      <c r="I23" s="127"/>
      <c r="J23" s="127"/>
      <c r="K23" s="118"/>
      <c r="L23" s="118"/>
      <c r="M23" s="118"/>
      <c r="N23" s="128"/>
      <c r="O23" s="128"/>
      <c r="P23" s="128"/>
      <c r="Q23" s="128"/>
    </row>
    <row r="24" spans="2:17" ht="12.75" customHeight="1">
      <c r="B24" s="54">
        <v>12</v>
      </c>
      <c r="C24" s="118"/>
      <c r="D24" s="118"/>
      <c r="E24" s="124" t="str">
        <f>_xlfn.IFNA(INDEX('2-A) Asset-Industry mapping'!$B$6:$B$172,MATCH(F24,'2-A) Asset-Industry mapping'!$C$6:$C$172,0)),"")</f>
        <v/>
      </c>
      <c r="F24" s="118"/>
      <c r="G24" s="127"/>
      <c r="H24" s="127"/>
      <c r="I24" s="127"/>
      <c r="J24" s="127"/>
      <c r="K24" s="118"/>
      <c r="L24" s="118"/>
      <c r="M24" s="118"/>
      <c r="N24" s="128"/>
      <c r="O24" s="128"/>
      <c r="P24" s="128"/>
      <c r="Q24" s="128"/>
    </row>
    <row r="25" spans="2:17" ht="12.75" customHeight="1">
      <c r="B25" s="54">
        <v>13</v>
      </c>
      <c r="C25" s="118"/>
      <c r="D25" s="118"/>
      <c r="E25" s="124" t="str">
        <f>_xlfn.IFNA(INDEX('2-A) Asset-Industry mapping'!$B$6:$B$172,MATCH(F25,'2-A) Asset-Industry mapping'!$C$6:$C$172,0)),"")</f>
        <v/>
      </c>
      <c r="F25" s="118"/>
      <c r="G25" s="127"/>
      <c r="H25" s="127"/>
      <c r="I25" s="127"/>
      <c r="J25" s="127"/>
      <c r="K25" s="118"/>
      <c r="L25" s="118"/>
      <c r="M25" s="118"/>
      <c r="N25" s="128"/>
      <c r="O25" s="128"/>
      <c r="P25" s="128"/>
      <c r="Q25" s="128"/>
    </row>
    <row r="26" spans="2:17" ht="12.75" customHeight="1">
      <c r="B26" s="54">
        <v>14</v>
      </c>
      <c r="C26" s="118"/>
      <c r="D26" s="118"/>
      <c r="E26" s="124" t="str">
        <f>_xlfn.IFNA(INDEX('2-A) Asset-Industry mapping'!$B$6:$B$172,MATCH(F26,'2-A) Asset-Industry mapping'!$C$6:$C$172,0)),"")</f>
        <v/>
      </c>
      <c r="F26" s="118"/>
      <c r="G26" s="127"/>
      <c r="H26" s="127"/>
      <c r="I26" s="127"/>
      <c r="J26" s="127"/>
      <c r="K26" s="118"/>
      <c r="L26" s="118"/>
      <c r="M26" s="118"/>
      <c r="N26" s="128"/>
      <c r="O26" s="128"/>
      <c r="P26" s="128"/>
      <c r="Q26" s="128"/>
    </row>
    <row r="27" spans="2:17" ht="12.75" customHeight="1">
      <c r="B27" s="54">
        <v>15</v>
      </c>
      <c r="C27" s="118"/>
      <c r="D27" s="118"/>
      <c r="E27" s="124" t="str">
        <f>_xlfn.IFNA(INDEX('2-A) Asset-Industry mapping'!$B$6:$B$172,MATCH(F27,'2-A) Asset-Industry mapping'!$C$6:$C$172,0)),"")</f>
        <v/>
      </c>
      <c r="F27" s="118"/>
      <c r="G27" s="127"/>
      <c r="H27" s="127"/>
      <c r="I27" s="127"/>
      <c r="J27" s="127"/>
      <c r="K27" s="118"/>
      <c r="L27" s="118"/>
      <c r="M27" s="118"/>
      <c r="N27" s="128"/>
      <c r="O27" s="128"/>
      <c r="P27" s="128"/>
      <c r="Q27" s="128"/>
    </row>
    <row r="28" spans="2:17" ht="12.75" customHeight="1">
      <c r="B28" s="54">
        <v>16</v>
      </c>
      <c r="C28" s="118"/>
      <c r="D28" s="118"/>
      <c r="E28" s="124" t="str">
        <f>_xlfn.IFNA(INDEX('2-A) Asset-Industry mapping'!$B$6:$B$172,MATCH(F28,'2-A) Asset-Industry mapping'!$C$6:$C$172,0)),"")</f>
        <v/>
      </c>
      <c r="F28" s="118"/>
      <c r="G28" s="127"/>
      <c r="H28" s="127"/>
      <c r="I28" s="127"/>
      <c r="J28" s="127"/>
      <c r="K28" s="118"/>
      <c r="L28" s="118"/>
      <c r="M28" s="118"/>
      <c r="N28" s="128"/>
      <c r="O28" s="128"/>
      <c r="P28" s="128"/>
      <c r="Q28" s="128"/>
    </row>
    <row r="29" spans="2:17" ht="12.75" customHeight="1">
      <c r="B29" s="54">
        <v>17</v>
      </c>
      <c r="C29" s="118"/>
      <c r="D29" s="118"/>
      <c r="E29" s="124" t="str">
        <f>_xlfn.IFNA(INDEX('2-A) Asset-Industry mapping'!$B$6:$B$172,MATCH(F29,'2-A) Asset-Industry mapping'!$C$6:$C$172,0)),"")</f>
        <v/>
      </c>
      <c r="F29" s="118"/>
      <c r="G29" s="127"/>
      <c r="H29" s="127"/>
      <c r="I29" s="127"/>
      <c r="J29" s="127"/>
      <c r="K29" s="118"/>
      <c r="L29" s="118"/>
      <c r="M29" s="118"/>
      <c r="N29" s="128"/>
      <c r="O29" s="128"/>
      <c r="P29" s="128"/>
      <c r="Q29" s="128"/>
    </row>
    <row r="30" spans="2:17" ht="12.75" customHeight="1">
      <c r="B30" s="54">
        <v>18</v>
      </c>
      <c r="C30" s="118"/>
      <c r="D30" s="118"/>
      <c r="E30" s="124" t="str">
        <f>_xlfn.IFNA(INDEX('2-A) Asset-Industry mapping'!$B$6:$B$172,MATCH(F30,'2-A) Asset-Industry mapping'!$C$6:$C$172,0)),"")</f>
        <v/>
      </c>
      <c r="F30" s="118"/>
      <c r="G30" s="127"/>
      <c r="H30" s="127"/>
      <c r="I30" s="127"/>
      <c r="J30" s="127"/>
      <c r="K30" s="118"/>
      <c r="L30" s="118"/>
      <c r="M30" s="118"/>
      <c r="N30" s="128"/>
      <c r="O30" s="128"/>
      <c r="P30" s="128"/>
      <c r="Q30" s="128"/>
    </row>
    <row r="31" spans="2:17" ht="12.75" customHeight="1">
      <c r="B31" s="54">
        <v>19</v>
      </c>
      <c r="C31" s="118"/>
      <c r="D31" s="118"/>
      <c r="E31" s="124" t="str">
        <f>_xlfn.IFNA(INDEX('2-A) Asset-Industry mapping'!$B$6:$B$172,MATCH(F31,'2-A) Asset-Industry mapping'!$C$6:$C$172,0)),"")</f>
        <v/>
      </c>
      <c r="F31" s="118"/>
      <c r="G31" s="127"/>
      <c r="H31" s="127"/>
      <c r="I31" s="127"/>
      <c r="J31" s="127"/>
      <c r="K31" s="118"/>
      <c r="L31" s="118"/>
      <c r="M31" s="118"/>
      <c r="N31" s="128"/>
      <c r="O31" s="128"/>
      <c r="P31" s="128"/>
      <c r="Q31" s="128"/>
    </row>
    <row r="32" spans="2:17" ht="12.75" customHeight="1">
      <c r="B32" s="54">
        <v>20</v>
      </c>
      <c r="C32" s="118"/>
      <c r="D32" s="118"/>
      <c r="E32" s="124" t="str">
        <f>_xlfn.IFNA(INDEX('2-A) Asset-Industry mapping'!$B$6:$B$172,MATCH(F32,'2-A) Asset-Industry mapping'!$C$6:$C$172,0)),"")</f>
        <v/>
      </c>
      <c r="F32" s="118"/>
      <c r="G32" s="127"/>
      <c r="H32" s="127"/>
      <c r="I32" s="127"/>
      <c r="J32" s="127"/>
      <c r="K32" s="118"/>
      <c r="L32" s="118"/>
      <c r="M32" s="118"/>
      <c r="N32" s="128"/>
      <c r="O32" s="128"/>
      <c r="P32" s="128"/>
      <c r="Q32" s="128"/>
    </row>
    <row r="33" spans="2:17" ht="12.75" customHeight="1">
      <c r="B33" s="54">
        <v>21</v>
      </c>
      <c r="C33" s="118"/>
      <c r="D33" s="118"/>
      <c r="E33" s="124" t="str">
        <f>_xlfn.IFNA(INDEX('2-A) Asset-Industry mapping'!$B$6:$B$172,MATCH(F33,'2-A) Asset-Industry mapping'!$C$6:$C$172,0)),"")</f>
        <v/>
      </c>
      <c r="F33" s="118"/>
      <c r="G33" s="127"/>
      <c r="H33" s="127"/>
      <c r="I33" s="127"/>
      <c r="J33" s="127"/>
      <c r="K33" s="118"/>
      <c r="L33" s="118"/>
      <c r="M33" s="118"/>
      <c r="N33" s="128"/>
      <c r="O33" s="128"/>
      <c r="P33" s="128"/>
      <c r="Q33" s="128"/>
    </row>
    <row r="34" spans="2:17" ht="12.75" customHeight="1">
      <c r="B34" s="54">
        <v>22</v>
      </c>
      <c r="C34" s="118"/>
      <c r="D34" s="118"/>
      <c r="E34" s="124" t="str">
        <f>_xlfn.IFNA(INDEX('2-A) Asset-Industry mapping'!$B$6:$B$172,MATCH(F34,'2-A) Asset-Industry mapping'!$C$6:$C$172,0)),"")</f>
        <v/>
      </c>
      <c r="F34" s="118"/>
      <c r="G34" s="127"/>
      <c r="H34" s="127"/>
      <c r="I34" s="127"/>
      <c r="J34" s="127"/>
      <c r="K34" s="118"/>
      <c r="L34" s="118"/>
      <c r="M34" s="118"/>
      <c r="N34" s="128"/>
      <c r="O34" s="128"/>
      <c r="P34" s="128"/>
      <c r="Q34" s="128"/>
    </row>
    <row r="35" spans="2:17" ht="12.75" customHeight="1">
      <c r="B35" s="54">
        <v>23</v>
      </c>
      <c r="C35" s="118"/>
      <c r="D35" s="118"/>
      <c r="E35" s="124" t="str">
        <f>_xlfn.IFNA(INDEX('2-A) Asset-Industry mapping'!$B$6:$B$172,MATCH(F35,'2-A) Asset-Industry mapping'!$C$6:$C$172,0)),"")</f>
        <v/>
      </c>
      <c r="F35" s="118"/>
      <c r="G35" s="127"/>
      <c r="H35" s="127"/>
      <c r="I35" s="127"/>
      <c r="J35" s="127"/>
      <c r="K35" s="118"/>
      <c r="L35" s="118"/>
      <c r="M35" s="118"/>
      <c r="N35" s="128"/>
      <c r="O35" s="128"/>
      <c r="P35" s="128"/>
      <c r="Q35" s="128"/>
    </row>
    <row r="36" spans="2:17" ht="12.75" customHeight="1">
      <c r="B36" s="54">
        <v>24</v>
      </c>
      <c r="C36" s="118"/>
      <c r="D36" s="118"/>
      <c r="E36" s="124" t="str">
        <f>_xlfn.IFNA(INDEX('2-A) Asset-Industry mapping'!$B$6:$B$172,MATCH(F36,'2-A) Asset-Industry mapping'!$C$6:$C$172,0)),"")</f>
        <v/>
      </c>
      <c r="F36" s="118"/>
      <c r="G36" s="127"/>
      <c r="H36" s="127"/>
      <c r="I36" s="127"/>
      <c r="J36" s="127"/>
      <c r="K36" s="118"/>
      <c r="L36" s="118"/>
      <c r="M36" s="118"/>
      <c r="N36" s="128"/>
      <c r="O36" s="128"/>
      <c r="P36" s="128"/>
      <c r="Q36" s="128"/>
    </row>
    <row r="37" spans="2:17" ht="12.75" customHeight="1">
      <c r="B37" s="54">
        <v>25</v>
      </c>
      <c r="C37" s="118"/>
      <c r="D37" s="118"/>
      <c r="E37" s="124" t="str">
        <f>_xlfn.IFNA(INDEX('2-A) Asset-Industry mapping'!$B$6:$B$172,MATCH(F37,'2-A) Asset-Industry mapping'!$C$6:$C$172,0)),"")</f>
        <v/>
      </c>
      <c r="F37" s="118"/>
      <c r="G37" s="127"/>
      <c r="H37" s="127"/>
      <c r="I37" s="127"/>
      <c r="J37" s="127"/>
      <c r="K37" s="118"/>
      <c r="L37" s="118"/>
      <c r="M37" s="118"/>
      <c r="N37" s="128"/>
      <c r="O37" s="128"/>
      <c r="P37" s="128"/>
      <c r="Q37" s="128"/>
    </row>
    <row r="38" spans="2:17" ht="12.75" customHeight="1">
      <c r="B38" s="54">
        <v>26</v>
      </c>
      <c r="C38" s="118"/>
      <c r="D38" s="118"/>
      <c r="E38" s="124" t="str">
        <f>_xlfn.IFNA(INDEX('2-A) Asset-Industry mapping'!$B$6:$B$172,MATCH(F38,'2-A) Asset-Industry mapping'!$C$6:$C$172,0)),"")</f>
        <v/>
      </c>
      <c r="F38" s="118"/>
      <c r="G38" s="127"/>
      <c r="H38" s="127"/>
      <c r="I38" s="127"/>
      <c r="J38" s="127"/>
      <c r="K38" s="118"/>
      <c r="L38" s="118"/>
      <c r="M38" s="118"/>
      <c r="N38" s="128"/>
      <c r="O38" s="128"/>
      <c r="P38" s="128"/>
      <c r="Q38" s="128"/>
    </row>
    <row r="39" spans="2:17" ht="12.75" customHeight="1">
      <c r="B39" s="54">
        <v>27</v>
      </c>
      <c r="C39" s="118"/>
      <c r="D39" s="118"/>
      <c r="E39" s="124" t="str">
        <f>_xlfn.IFNA(INDEX('2-A) Asset-Industry mapping'!$B$6:$B$172,MATCH(F39,'2-A) Asset-Industry mapping'!$C$6:$C$172,0)),"")</f>
        <v/>
      </c>
      <c r="F39" s="118"/>
      <c r="G39" s="127"/>
      <c r="H39" s="127"/>
      <c r="I39" s="127"/>
      <c r="J39" s="127"/>
      <c r="K39" s="118"/>
      <c r="L39" s="118"/>
      <c r="M39" s="118"/>
      <c r="N39" s="128"/>
      <c r="O39" s="128"/>
      <c r="P39" s="128"/>
      <c r="Q39" s="128"/>
    </row>
    <row r="40" spans="2:17" ht="12.75" customHeight="1">
      <c r="B40" s="54">
        <v>28</v>
      </c>
      <c r="C40" s="118"/>
      <c r="D40" s="118"/>
      <c r="E40" s="124" t="str">
        <f>_xlfn.IFNA(INDEX('2-A) Asset-Industry mapping'!$B$6:$B$172,MATCH(F40,'2-A) Asset-Industry mapping'!$C$6:$C$172,0)),"")</f>
        <v/>
      </c>
      <c r="F40" s="118"/>
      <c r="G40" s="127"/>
      <c r="H40" s="127"/>
      <c r="I40" s="127"/>
      <c r="J40" s="127"/>
      <c r="K40" s="118"/>
      <c r="L40" s="118"/>
      <c r="M40" s="118"/>
      <c r="N40" s="128"/>
      <c r="O40" s="128"/>
      <c r="P40" s="128"/>
      <c r="Q40" s="128"/>
    </row>
    <row r="41" spans="2:17" ht="12.75" customHeight="1">
      <c r="B41" s="54">
        <v>29</v>
      </c>
      <c r="C41" s="118"/>
      <c r="D41" s="118"/>
      <c r="E41" s="124" t="str">
        <f>_xlfn.IFNA(INDEX('2-A) Asset-Industry mapping'!$B$6:$B$172,MATCH(F41,'2-A) Asset-Industry mapping'!$C$6:$C$172,0)),"")</f>
        <v/>
      </c>
      <c r="F41" s="118"/>
      <c r="G41" s="127"/>
      <c r="H41" s="127"/>
      <c r="I41" s="127"/>
      <c r="J41" s="127"/>
      <c r="K41" s="118"/>
      <c r="L41" s="118"/>
      <c r="M41" s="118"/>
      <c r="N41" s="128"/>
      <c r="O41" s="128"/>
      <c r="P41" s="128"/>
      <c r="Q41" s="128"/>
    </row>
    <row r="42" spans="2:17" ht="12.75" customHeight="1">
      <c r="B42" s="54">
        <v>30</v>
      </c>
      <c r="C42" s="118"/>
      <c r="D42" s="118"/>
      <c r="E42" s="124" t="str">
        <f>_xlfn.IFNA(INDEX('2-A) Asset-Industry mapping'!$B$6:$B$172,MATCH(F42,'2-A) Asset-Industry mapping'!$C$6:$C$172,0)),"")</f>
        <v/>
      </c>
      <c r="F42" s="118"/>
      <c r="G42" s="127"/>
      <c r="H42" s="127"/>
      <c r="I42" s="127"/>
      <c r="J42" s="127"/>
      <c r="K42" s="118"/>
      <c r="L42" s="118"/>
      <c r="M42" s="118"/>
      <c r="N42" s="128"/>
      <c r="O42" s="128"/>
      <c r="P42" s="128"/>
      <c r="Q42" s="128"/>
    </row>
    <row r="43" spans="2:17" ht="12.75" customHeight="1">
      <c r="B43" s="54">
        <v>31</v>
      </c>
      <c r="C43" s="118"/>
      <c r="D43" s="118"/>
      <c r="E43" s="124" t="str">
        <f>_xlfn.IFNA(INDEX('2-A) Asset-Industry mapping'!$B$6:$B$172,MATCH(F43,'2-A) Asset-Industry mapping'!$C$6:$C$172,0)),"")</f>
        <v/>
      </c>
      <c r="F43" s="118"/>
      <c r="G43" s="127"/>
      <c r="H43" s="127"/>
      <c r="I43" s="127"/>
      <c r="J43" s="127"/>
      <c r="K43" s="118"/>
      <c r="L43" s="118"/>
      <c r="M43" s="118"/>
      <c r="N43" s="128"/>
      <c r="O43" s="128"/>
      <c r="P43" s="128"/>
      <c r="Q43" s="128"/>
    </row>
    <row r="44" spans="2:17" ht="12.75" customHeight="1">
      <c r="B44" s="54">
        <v>32</v>
      </c>
      <c r="C44" s="118"/>
      <c r="D44" s="118"/>
      <c r="E44" s="124" t="str">
        <f>_xlfn.IFNA(INDEX('2-A) Asset-Industry mapping'!$B$6:$B$172,MATCH(F44,'2-A) Asset-Industry mapping'!$C$6:$C$172,0)),"")</f>
        <v/>
      </c>
      <c r="F44" s="118"/>
      <c r="G44" s="127"/>
      <c r="H44" s="127"/>
      <c r="I44" s="127"/>
      <c r="J44" s="127"/>
      <c r="K44" s="118"/>
      <c r="L44" s="118"/>
      <c r="M44" s="118"/>
      <c r="N44" s="128"/>
      <c r="O44" s="128"/>
      <c r="P44" s="128"/>
      <c r="Q44" s="128"/>
    </row>
    <row r="45" spans="2:17" ht="12.75" customHeight="1">
      <c r="B45" s="54">
        <v>33</v>
      </c>
      <c r="C45" s="118"/>
      <c r="D45" s="118"/>
      <c r="E45" s="124" t="str">
        <f>_xlfn.IFNA(INDEX('2-A) Asset-Industry mapping'!$B$6:$B$172,MATCH(F45,'2-A) Asset-Industry mapping'!$C$6:$C$172,0)),"")</f>
        <v/>
      </c>
      <c r="F45" s="118"/>
      <c r="G45" s="127"/>
      <c r="H45" s="127"/>
      <c r="I45" s="127"/>
      <c r="J45" s="127"/>
      <c r="K45" s="118"/>
      <c r="L45" s="118"/>
      <c r="M45" s="118"/>
      <c r="N45" s="128"/>
      <c r="O45" s="128"/>
      <c r="P45" s="128"/>
      <c r="Q45" s="128"/>
    </row>
    <row r="46" spans="2:17" ht="12.75" customHeight="1">
      <c r="B46" s="54">
        <v>34</v>
      </c>
      <c r="C46" s="118"/>
      <c r="D46" s="118"/>
      <c r="E46" s="124" t="str">
        <f>_xlfn.IFNA(INDEX('2-A) Asset-Industry mapping'!$B$6:$B$172,MATCH(F46,'2-A) Asset-Industry mapping'!$C$6:$C$172,0)),"")</f>
        <v/>
      </c>
      <c r="F46" s="118"/>
      <c r="G46" s="127"/>
      <c r="H46" s="127"/>
      <c r="I46" s="127"/>
      <c r="J46" s="127"/>
      <c r="K46" s="118"/>
      <c r="L46" s="118"/>
      <c r="M46" s="118"/>
      <c r="N46" s="128"/>
      <c r="O46" s="128"/>
      <c r="P46" s="128"/>
      <c r="Q46" s="128"/>
    </row>
    <row r="47" spans="2:17" ht="12.75" customHeight="1">
      <c r="B47" s="54">
        <v>35</v>
      </c>
      <c r="C47" s="118"/>
      <c r="D47" s="118"/>
      <c r="E47" s="124" t="str">
        <f>_xlfn.IFNA(INDEX('2-A) Asset-Industry mapping'!$B$6:$B$172,MATCH(F47,'2-A) Asset-Industry mapping'!$C$6:$C$172,0)),"")</f>
        <v/>
      </c>
      <c r="F47" s="118"/>
      <c r="G47" s="127"/>
      <c r="H47" s="127"/>
      <c r="I47" s="127"/>
      <c r="J47" s="127"/>
      <c r="K47" s="118"/>
      <c r="L47" s="118"/>
      <c r="M47" s="118"/>
      <c r="N47" s="128"/>
      <c r="O47" s="128"/>
      <c r="P47" s="128"/>
      <c r="Q47" s="128"/>
    </row>
    <row r="48" spans="2:17" ht="12.75" customHeight="1">
      <c r="B48" s="54">
        <v>36</v>
      </c>
      <c r="C48" s="118"/>
      <c r="D48" s="118"/>
      <c r="E48" s="124" t="str">
        <f>_xlfn.IFNA(INDEX('2-A) Asset-Industry mapping'!$B$6:$B$172,MATCH(F48,'2-A) Asset-Industry mapping'!$C$6:$C$172,0)),"")</f>
        <v/>
      </c>
      <c r="F48" s="118"/>
      <c r="G48" s="127"/>
      <c r="H48" s="127"/>
      <c r="I48" s="127"/>
      <c r="J48" s="127"/>
      <c r="K48" s="118"/>
      <c r="L48" s="118"/>
      <c r="M48" s="118"/>
      <c r="N48" s="128"/>
      <c r="O48" s="128"/>
      <c r="P48" s="128"/>
      <c r="Q48" s="128"/>
    </row>
    <row r="49" spans="2:17" ht="12.75" customHeight="1">
      <c r="B49" s="54">
        <v>37</v>
      </c>
      <c r="C49" s="118"/>
      <c r="D49" s="118"/>
      <c r="E49" s="124" t="str">
        <f>_xlfn.IFNA(INDEX('2-A) Asset-Industry mapping'!$B$6:$B$172,MATCH(F49,'2-A) Asset-Industry mapping'!$C$6:$C$172,0)),"")</f>
        <v/>
      </c>
      <c r="F49" s="118"/>
      <c r="G49" s="127"/>
      <c r="H49" s="127"/>
      <c r="I49" s="127"/>
      <c r="J49" s="127"/>
      <c r="K49" s="118"/>
      <c r="L49" s="118"/>
      <c r="M49" s="118"/>
      <c r="N49" s="128"/>
      <c r="O49" s="128"/>
      <c r="P49" s="128"/>
      <c r="Q49" s="128"/>
    </row>
    <row r="50" spans="2:17" ht="12.75" customHeight="1">
      <c r="B50" s="54">
        <v>38</v>
      </c>
      <c r="C50" s="118"/>
      <c r="D50" s="118"/>
      <c r="E50" s="124" t="str">
        <f>_xlfn.IFNA(INDEX('2-A) Asset-Industry mapping'!$B$6:$B$172,MATCH(F50,'2-A) Asset-Industry mapping'!$C$6:$C$172,0)),"")</f>
        <v/>
      </c>
      <c r="F50" s="118"/>
      <c r="G50" s="127"/>
      <c r="H50" s="127"/>
      <c r="I50" s="127"/>
      <c r="J50" s="127"/>
      <c r="K50" s="118"/>
      <c r="L50" s="118"/>
      <c r="M50" s="118"/>
      <c r="N50" s="128"/>
      <c r="O50" s="128"/>
      <c r="P50" s="128"/>
      <c r="Q50" s="128"/>
    </row>
    <row r="51" spans="2:17" ht="12.75" customHeight="1">
      <c r="B51" s="54">
        <v>39</v>
      </c>
      <c r="C51" s="118"/>
      <c r="D51" s="118"/>
      <c r="E51" s="124" t="str">
        <f>_xlfn.IFNA(INDEX('2-A) Asset-Industry mapping'!$B$6:$B$172,MATCH(F51,'2-A) Asset-Industry mapping'!$C$6:$C$172,0)),"")</f>
        <v/>
      </c>
      <c r="F51" s="118"/>
      <c r="G51" s="127"/>
      <c r="H51" s="127"/>
      <c r="I51" s="127"/>
      <c r="J51" s="127"/>
      <c r="K51" s="118"/>
      <c r="L51" s="118"/>
      <c r="M51" s="118"/>
      <c r="N51" s="128"/>
      <c r="O51" s="128"/>
      <c r="P51" s="128"/>
      <c r="Q51" s="128"/>
    </row>
    <row r="52" spans="2:17" ht="12.75" customHeight="1" thickBot="1">
      <c r="B52" s="54">
        <v>40</v>
      </c>
      <c r="C52" s="118"/>
      <c r="D52" s="118"/>
      <c r="E52" s="124" t="str">
        <f>_xlfn.IFNA(INDEX('2-A) Asset-Industry mapping'!$B$6:$B$172,MATCH(F52,'2-A) Asset-Industry mapping'!$C$6:$C$172,0)),"")</f>
        <v/>
      </c>
      <c r="F52" s="118"/>
      <c r="G52" s="127"/>
      <c r="H52" s="127"/>
      <c r="I52" s="127"/>
      <c r="J52" s="127"/>
      <c r="K52" s="118"/>
      <c r="L52" s="118"/>
      <c r="M52" s="118"/>
      <c r="N52" s="128"/>
      <c r="O52" s="128"/>
      <c r="P52" s="128"/>
      <c r="Q52" s="128"/>
    </row>
    <row r="53" spans="2:17" ht="12.75" customHeight="1" thickBot="1">
      <c r="B53" s="54">
        <v>41</v>
      </c>
      <c r="C53" s="118"/>
      <c r="D53" s="118"/>
      <c r="E53" s="124" t="str">
        <f>_xlfn.IFNA(INDEX('2-A) Asset-Industry mapping'!$B$6:$B$172,MATCH(F53,'2-A) Asset-Industry mapping'!$C$6:$C$172,0)),"")</f>
        <v/>
      </c>
      <c r="F53" s="118"/>
      <c r="G53" s="127"/>
      <c r="H53" s="127"/>
      <c r="I53" s="127"/>
      <c r="J53" s="127"/>
      <c r="K53" s="118"/>
      <c r="L53" s="118"/>
      <c r="M53" s="118"/>
      <c r="N53" s="128"/>
      <c r="O53" s="128"/>
      <c r="P53" s="128"/>
      <c r="Q53" s="128"/>
    </row>
    <row r="54" spans="2:17" ht="12.75" customHeight="1" thickBot="1">
      <c r="B54" s="54">
        <v>42</v>
      </c>
      <c r="C54" s="118"/>
      <c r="D54" s="118"/>
      <c r="E54" s="124" t="str">
        <f>_xlfn.IFNA(INDEX('2-A) Asset-Industry mapping'!$B$6:$B$172,MATCH(F54,'2-A) Asset-Industry mapping'!$C$6:$C$172,0)),"")</f>
        <v/>
      </c>
      <c r="F54" s="118"/>
      <c r="G54" s="127"/>
      <c r="H54" s="127"/>
      <c r="I54" s="127"/>
      <c r="J54" s="127"/>
      <c r="K54" s="118"/>
      <c r="L54" s="118"/>
      <c r="M54" s="118"/>
      <c r="N54" s="128"/>
      <c r="O54" s="128"/>
      <c r="P54" s="128"/>
      <c r="Q54" s="128"/>
    </row>
    <row r="55" spans="2:17" ht="12.75" customHeight="1" thickBot="1">
      <c r="B55" s="54">
        <v>43</v>
      </c>
      <c r="C55" s="118"/>
      <c r="D55" s="118"/>
      <c r="E55" s="124" t="str">
        <f>_xlfn.IFNA(INDEX('2-A) Asset-Industry mapping'!$B$6:$B$172,MATCH(F55,'2-A) Asset-Industry mapping'!$C$6:$C$172,0)),"")</f>
        <v/>
      </c>
      <c r="F55" s="118"/>
      <c r="G55" s="127"/>
      <c r="H55" s="127"/>
      <c r="I55" s="127"/>
      <c r="J55" s="127"/>
      <c r="K55" s="118"/>
      <c r="L55" s="118"/>
      <c r="M55" s="118"/>
      <c r="N55" s="128"/>
      <c r="O55" s="128"/>
      <c r="P55" s="128"/>
      <c r="Q55" s="128"/>
    </row>
    <row r="56" spans="2:17" ht="12.75" customHeight="1" thickBot="1">
      <c r="B56" s="54">
        <v>44</v>
      </c>
      <c r="C56" s="118"/>
      <c r="D56" s="118"/>
      <c r="E56" s="124" t="str">
        <f>_xlfn.IFNA(INDEX('2-A) Asset-Industry mapping'!$B$6:$B$172,MATCH(F56,'2-A) Asset-Industry mapping'!$C$6:$C$172,0)),"")</f>
        <v/>
      </c>
      <c r="F56" s="118"/>
      <c r="G56" s="127"/>
      <c r="H56" s="127"/>
      <c r="I56" s="127"/>
      <c r="J56" s="127"/>
      <c r="K56" s="118"/>
      <c r="L56" s="118"/>
      <c r="M56" s="118"/>
      <c r="N56" s="128"/>
      <c r="O56" s="128"/>
      <c r="P56" s="128"/>
      <c r="Q56" s="128"/>
    </row>
    <row r="57" spans="2:17" ht="12.75" customHeight="1" thickBot="1">
      <c r="B57" s="54">
        <v>45</v>
      </c>
      <c r="C57" s="118"/>
      <c r="D57" s="118"/>
      <c r="E57" s="124" t="str">
        <f>_xlfn.IFNA(INDEX('2-A) Asset-Industry mapping'!$B$6:$B$172,MATCH(F57,'2-A) Asset-Industry mapping'!$C$6:$C$172,0)),"")</f>
        <v/>
      </c>
      <c r="F57" s="118"/>
      <c r="G57" s="127"/>
      <c r="H57" s="127"/>
      <c r="I57" s="127"/>
      <c r="J57" s="127"/>
      <c r="K57" s="118"/>
      <c r="L57" s="118"/>
      <c r="M57" s="118"/>
      <c r="N57" s="128"/>
      <c r="O57" s="128"/>
      <c r="P57" s="128"/>
      <c r="Q57" s="128"/>
    </row>
    <row r="58" spans="2:17" ht="12.75" customHeight="1" thickBot="1">
      <c r="B58" s="54">
        <v>46</v>
      </c>
      <c r="C58" s="118"/>
      <c r="D58" s="118"/>
      <c r="E58" s="124" t="str">
        <f>_xlfn.IFNA(INDEX('2-A) Asset-Industry mapping'!$B$6:$B$172,MATCH(F58,'2-A) Asset-Industry mapping'!$C$6:$C$172,0)),"")</f>
        <v/>
      </c>
      <c r="F58" s="118"/>
      <c r="G58" s="127"/>
      <c r="H58" s="127"/>
      <c r="I58" s="127"/>
      <c r="J58" s="127"/>
      <c r="K58" s="118"/>
      <c r="L58" s="118"/>
      <c r="M58" s="118"/>
      <c r="N58" s="128"/>
      <c r="O58" s="128"/>
      <c r="P58" s="128"/>
      <c r="Q58" s="128"/>
    </row>
    <row r="59" spans="2:17" ht="12.75" customHeight="1" thickBot="1">
      <c r="B59" s="54">
        <v>47</v>
      </c>
      <c r="C59" s="118"/>
      <c r="D59" s="118"/>
      <c r="E59" s="124" t="str">
        <f>_xlfn.IFNA(INDEX('2-A) Asset-Industry mapping'!$B$6:$B$172,MATCH(F59,'2-A) Asset-Industry mapping'!$C$6:$C$172,0)),"")</f>
        <v/>
      </c>
      <c r="F59" s="118"/>
      <c r="G59" s="127"/>
      <c r="H59" s="127"/>
      <c r="I59" s="127"/>
      <c r="J59" s="127"/>
      <c r="K59" s="118"/>
      <c r="L59" s="118"/>
      <c r="M59" s="118"/>
      <c r="N59" s="128"/>
      <c r="O59" s="128"/>
      <c r="P59" s="128"/>
      <c r="Q59" s="128"/>
    </row>
    <row r="60" spans="2:17" ht="12.75" customHeight="1" thickBot="1">
      <c r="B60" s="54">
        <v>48</v>
      </c>
      <c r="C60" s="118"/>
      <c r="D60" s="118"/>
      <c r="E60" s="124" t="str">
        <f>_xlfn.IFNA(INDEX('2-A) Asset-Industry mapping'!$B$6:$B$172,MATCH(F60,'2-A) Asset-Industry mapping'!$C$6:$C$172,0)),"")</f>
        <v/>
      </c>
      <c r="F60" s="118"/>
      <c r="G60" s="127"/>
      <c r="H60" s="127"/>
      <c r="I60" s="127"/>
      <c r="J60" s="127"/>
      <c r="K60" s="118"/>
      <c r="L60" s="118"/>
      <c r="M60" s="118"/>
      <c r="N60" s="128"/>
      <c r="O60" s="128"/>
      <c r="P60" s="128"/>
      <c r="Q60" s="128"/>
    </row>
    <row r="61" spans="2:17" ht="12.75" customHeight="1" thickBot="1">
      <c r="B61" s="54">
        <v>49</v>
      </c>
      <c r="C61" s="118"/>
      <c r="D61" s="118"/>
      <c r="E61" s="124" t="str">
        <f>_xlfn.IFNA(INDEX('2-A) Asset-Industry mapping'!$B$6:$B$172,MATCH(F61,'2-A) Asset-Industry mapping'!$C$6:$C$172,0)),"")</f>
        <v/>
      </c>
      <c r="F61" s="118"/>
      <c r="G61" s="127"/>
      <c r="H61" s="127"/>
      <c r="I61" s="127"/>
      <c r="J61" s="127"/>
      <c r="K61" s="118"/>
      <c r="L61" s="118"/>
      <c r="M61" s="118"/>
      <c r="N61" s="128"/>
      <c r="O61" s="128"/>
      <c r="P61" s="128"/>
      <c r="Q61" s="128"/>
    </row>
    <row r="62" spans="2:17" ht="12.75" customHeight="1" thickBot="1">
      <c r="B62" s="54">
        <v>50</v>
      </c>
      <c r="C62" s="118"/>
      <c r="D62" s="118"/>
      <c r="E62" s="124" t="str">
        <f>_xlfn.IFNA(INDEX('2-A) Asset-Industry mapping'!$B$6:$B$172,MATCH(F62,'2-A) Asset-Industry mapping'!$C$6:$C$172,0)),"")</f>
        <v/>
      </c>
      <c r="F62" s="118"/>
      <c r="G62" s="127"/>
      <c r="H62" s="127"/>
      <c r="I62" s="127"/>
      <c r="J62" s="127"/>
      <c r="K62" s="118"/>
      <c r="L62" s="118"/>
      <c r="M62" s="118"/>
      <c r="N62" s="128"/>
      <c r="O62" s="128"/>
      <c r="P62" s="128"/>
      <c r="Q62" s="128"/>
    </row>
    <row r="63" spans="2:17" ht="12.75" customHeight="1" thickBot="1">
      <c r="B63" s="54">
        <v>51</v>
      </c>
      <c r="C63" s="118"/>
      <c r="D63" s="118"/>
      <c r="E63" s="124" t="str">
        <f>_xlfn.IFNA(INDEX('2-A) Asset-Industry mapping'!$B$6:$B$172,MATCH(F63,'2-A) Asset-Industry mapping'!$C$6:$C$172,0)),"")</f>
        <v/>
      </c>
      <c r="F63" s="118"/>
      <c r="G63" s="127"/>
      <c r="H63" s="127"/>
      <c r="I63" s="127"/>
      <c r="J63" s="127"/>
      <c r="K63" s="118"/>
      <c r="L63" s="118"/>
      <c r="M63" s="118"/>
      <c r="N63" s="128"/>
      <c r="O63" s="128"/>
      <c r="P63" s="128"/>
      <c r="Q63" s="128"/>
    </row>
    <row r="64" spans="2:17" ht="12.75" customHeight="1" thickBot="1">
      <c r="B64" s="54">
        <v>52</v>
      </c>
      <c r="C64" s="118"/>
      <c r="D64" s="118"/>
      <c r="E64" s="124" t="str">
        <f>_xlfn.IFNA(INDEX('2-A) Asset-Industry mapping'!$B$6:$B$172,MATCH(F64,'2-A) Asset-Industry mapping'!$C$6:$C$172,0)),"")</f>
        <v/>
      </c>
      <c r="F64" s="118"/>
      <c r="G64" s="127"/>
      <c r="H64" s="127"/>
      <c r="I64" s="127"/>
      <c r="J64" s="127"/>
      <c r="K64" s="118"/>
      <c r="L64" s="118"/>
      <c r="M64" s="118"/>
      <c r="N64" s="128"/>
      <c r="O64" s="128"/>
      <c r="P64" s="128"/>
      <c r="Q64" s="128"/>
    </row>
    <row r="65" spans="2:17" ht="12.75" customHeight="1" thickBot="1">
      <c r="B65" s="54">
        <v>53</v>
      </c>
      <c r="C65" s="118"/>
      <c r="D65" s="118"/>
      <c r="E65" s="124" t="str">
        <f>_xlfn.IFNA(INDEX('2-A) Asset-Industry mapping'!$B$6:$B$172,MATCH(F65,'2-A) Asset-Industry mapping'!$C$6:$C$172,0)),"")</f>
        <v/>
      </c>
      <c r="F65" s="118"/>
      <c r="G65" s="127"/>
      <c r="H65" s="127"/>
      <c r="I65" s="127"/>
      <c r="J65" s="127"/>
      <c r="K65" s="118"/>
      <c r="L65" s="118"/>
      <c r="M65" s="118"/>
      <c r="N65" s="128"/>
      <c r="O65" s="128"/>
      <c r="P65" s="128"/>
      <c r="Q65" s="128"/>
    </row>
    <row r="66" spans="2:17" ht="12.75" customHeight="1" thickBot="1">
      <c r="B66" s="54">
        <v>54</v>
      </c>
      <c r="C66" s="118"/>
      <c r="D66" s="118"/>
      <c r="E66" s="124" t="str">
        <f>_xlfn.IFNA(INDEX('2-A) Asset-Industry mapping'!$B$6:$B$172,MATCH(F66,'2-A) Asset-Industry mapping'!$C$6:$C$172,0)),"")</f>
        <v/>
      </c>
      <c r="F66" s="118"/>
      <c r="G66" s="127"/>
      <c r="H66" s="127"/>
      <c r="I66" s="127"/>
      <c r="J66" s="127"/>
      <c r="K66" s="118"/>
      <c r="L66" s="118"/>
      <c r="M66" s="118"/>
      <c r="N66" s="128"/>
      <c r="O66" s="128"/>
      <c r="P66" s="128"/>
      <c r="Q66" s="128"/>
    </row>
    <row r="67" spans="2:17" ht="12.75" customHeight="1" thickBot="1">
      <c r="B67" s="54">
        <v>55</v>
      </c>
      <c r="C67" s="118"/>
      <c r="D67" s="118"/>
      <c r="E67" s="124" t="str">
        <f>_xlfn.IFNA(INDEX('2-A) Asset-Industry mapping'!$B$6:$B$172,MATCH(F67,'2-A) Asset-Industry mapping'!$C$6:$C$172,0)),"")</f>
        <v/>
      </c>
      <c r="F67" s="118"/>
      <c r="G67" s="127"/>
      <c r="H67" s="127"/>
      <c r="I67" s="127"/>
      <c r="J67" s="127"/>
      <c r="K67" s="118"/>
      <c r="L67" s="118"/>
      <c r="M67" s="118"/>
      <c r="N67" s="128"/>
      <c r="O67" s="128"/>
      <c r="P67" s="128"/>
      <c r="Q67" s="128"/>
    </row>
    <row r="68" spans="2:17" ht="12.75" customHeight="1" thickBot="1">
      <c r="B68" s="54">
        <v>56</v>
      </c>
      <c r="C68" s="118"/>
      <c r="D68" s="118"/>
      <c r="E68" s="124" t="str">
        <f>_xlfn.IFNA(INDEX('2-A) Asset-Industry mapping'!$B$6:$B$172,MATCH(F68,'2-A) Asset-Industry mapping'!$C$6:$C$172,0)),"")</f>
        <v/>
      </c>
      <c r="F68" s="118"/>
      <c r="G68" s="127"/>
      <c r="H68" s="127"/>
      <c r="I68" s="127"/>
      <c r="J68" s="127"/>
      <c r="K68" s="118"/>
      <c r="L68" s="118"/>
      <c r="M68" s="118"/>
      <c r="N68" s="128"/>
      <c r="O68" s="128"/>
      <c r="P68" s="128"/>
      <c r="Q68" s="128"/>
    </row>
    <row r="69" spans="2:17" ht="12.75" customHeight="1" thickBot="1">
      <c r="B69" s="54">
        <v>57</v>
      </c>
      <c r="C69" s="118"/>
      <c r="D69" s="118"/>
      <c r="E69" s="124" t="str">
        <f>_xlfn.IFNA(INDEX('2-A) Asset-Industry mapping'!$B$6:$B$172,MATCH(F69,'2-A) Asset-Industry mapping'!$C$6:$C$172,0)),"")</f>
        <v/>
      </c>
      <c r="F69" s="118"/>
      <c r="G69" s="127"/>
      <c r="H69" s="127"/>
      <c r="I69" s="127"/>
      <c r="J69" s="127"/>
      <c r="K69" s="118"/>
      <c r="L69" s="118"/>
      <c r="M69" s="118"/>
      <c r="N69" s="128"/>
      <c r="O69" s="128"/>
      <c r="P69" s="128"/>
      <c r="Q69" s="128"/>
    </row>
    <row r="70" spans="2:17" ht="12.75" customHeight="1" thickBot="1">
      <c r="B70" s="54">
        <v>58</v>
      </c>
      <c r="C70" s="118"/>
      <c r="D70" s="118"/>
      <c r="E70" s="124" t="str">
        <f>_xlfn.IFNA(INDEX('2-A) Asset-Industry mapping'!$B$6:$B$172,MATCH(F70,'2-A) Asset-Industry mapping'!$C$6:$C$172,0)),"")</f>
        <v/>
      </c>
      <c r="F70" s="118"/>
      <c r="G70" s="127"/>
      <c r="H70" s="127"/>
      <c r="I70" s="127"/>
      <c r="J70" s="127"/>
      <c r="K70" s="118"/>
      <c r="L70" s="118"/>
      <c r="M70" s="118"/>
      <c r="N70" s="128"/>
      <c r="O70" s="128"/>
      <c r="P70" s="128"/>
      <c r="Q70" s="128"/>
    </row>
    <row r="71" spans="2:17" ht="12.75" customHeight="1" thickBot="1">
      <c r="B71" s="54">
        <v>59</v>
      </c>
      <c r="C71" s="118"/>
      <c r="D71" s="118"/>
      <c r="E71" s="124" t="str">
        <f>_xlfn.IFNA(INDEX('2-A) Asset-Industry mapping'!$B$6:$B$172,MATCH(F71,'2-A) Asset-Industry mapping'!$C$6:$C$172,0)),"")</f>
        <v/>
      </c>
      <c r="F71" s="118"/>
      <c r="G71" s="127"/>
      <c r="H71" s="127"/>
      <c r="I71" s="127"/>
      <c r="J71" s="127"/>
      <c r="K71" s="118"/>
      <c r="L71" s="118"/>
      <c r="M71" s="118"/>
      <c r="N71" s="128"/>
      <c r="O71" s="128"/>
      <c r="P71" s="128"/>
      <c r="Q71" s="128"/>
    </row>
    <row r="72" spans="2:17" ht="12.75" customHeight="1" thickBot="1">
      <c r="B72" s="54">
        <v>60</v>
      </c>
      <c r="C72" s="118"/>
      <c r="D72" s="118"/>
      <c r="E72" s="124" t="str">
        <f>_xlfn.IFNA(INDEX('2-A) Asset-Industry mapping'!$B$6:$B$172,MATCH(F72,'2-A) Asset-Industry mapping'!$C$6:$C$172,0)),"")</f>
        <v/>
      </c>
      <c r="F72" s="118"/>
      <c r="G72" s="127"/>
      <c r="H72" s="127"/>
      <c r="I72" s="127"/>
      <c r="J72" s="127"/>
      <c r="K72" s="118"/>
      <c r="L72" s="118"/>
      <c r="M72" s="118"/>
      <c r="N72" s="128"/>
      <c r="O72" s="128"/>
      <c r="P72" s="128"/>
      <c r="Q72" s="128"/>
    </row>
    <row r="73" spans="2:17" ht="12.75" customHeight="1" thickBot="1">
      <c r="B73" s="54">
        <v>61</v>
      </c>
      <c r="C73" s="118"/>
      <c r="D73" s="118"/>
      <c r="E73" s="124" t="str">
        <f>_xlfn.IFNA(INDEX('2-A) Asset-Industry mapping'!$B$6:$B$172,MATCH(F73,'2-A) Asset-Industry mapping'!$C$6:$C$172,0)),"")</f>
        <v/>
      </c>
      <c r="F73" s="118"/>
      <c r="G73" s="127"/>
      <c r="H73" s="127"/>
      <c r="I73" s="127"/>
      <c r="J73" s="127"/>
      <c r="K73" s="118"/>
      <c r="L73" s="118"/>
      <c r="M73" s="118"/>
      <c r="N73" s="128"/>
      <c r="O73" s="128"/>
      <c r="P73" s="128"/>
      <c r="Q73" s="128"/>
    </row>
    <row r="74" spans="2:17" ht="12.75" customHeight="1" thickBot="1">
      <c r="B74" s="54">
        <v>62</v>
      </c>
      <c r="C74" s="118"/>
      <c r="D74" s="118"/>
      <c r="E74" s="124" t="str">
        <f>_xlfn.IFNA(INDEX('2-A) Asset-Industry mapping'!$B$6:$B$172,MATCH(F74,'2-A) Asset-Industry mapping'!$C$6:$C$172,0)),"")</f>
        <v/>
      </c>
      <c r="F74" s="118"/>
      <c r="G74" s="127"/>
      <c r="H74" s="127"/>
      <c r="I74" s="127"/>
      <c r="J74" s="127"/>
      <c r="K74" s="118"/>
      <c r="L74" s="118"/>
      <c r="M74" s="118"/>
      <c r="N74" s="128"/>
      <c r="O74" s="128"/>
      <c r="P74" s="128"/>
      <c r="Q74" s="128"/>
    </row>
    <row r="75" spans="2:17" ht="12.75" customHeight="1" thickBot="1">
      <c r="B75" s="54">
        <v>63</v>
      </c>
      <c r="C75" s="118"/>
      <c r="D75" s="118"/>
      <c r="E75" s="124" t="str">
        <f>_xlfn.IFNA(INDEX('2-A) Asset-Industry mapping'!$B$6:$B$172,MATCH(F75,'2-A) Asset-Industry mapping'!$C$6:$C$172,0)),"")</f>
        <v/>
      </c>
      <c r="F75" s="118"/>
      <c r="G75" s="127"/>
      <c r="H75" s="127"/>
      <c r="I75" s="127"/>
      <c r="J75" s="127"/>
      <c r="K75" s="118"/>
      <c r="L75" s="118"/>
      <c r="M75" s="118"/>
      <c r="N75" s="128"/>
      <c r="O75" s="128"/>
      <c r="P75" s="128"/>
      <c r="Q75" s="128"/>
    </row>
    <row r="76" spans="2:17" ht="12.75" customHeight="1" thickBot="1">
      <c r="B76" s="54">
        <v>64</v>
      </c>
      <c r="C76" s="118"/>
      <c r="D76" s="118"/>
      <c r="E76" s="124" t="str">
        <f>_xlfn.IFNA(INDEX('2-A) Asset-Industry mapping'!$B$6:$B$172,MATCH(F76,'2-A) Asset-Industry mapping'!$C$6:$C$172,0)),"")</f>
        <v/>
      </c>
      <c r="F76" s="118"/>
      <c r="G76" s="127"/>
      <c r="H76" s="127"/>
      <c r="I76" s="127"/>
      <c r="J76" s="127"/>
      <c r="K76" s="118"/>
      <c r="L76" s="118"/>
      <c r="M76" s="118"/>
      <c r="N76" s="128"/>
      <c r="O76" s="128"/>
      <c r="P76" s="128"/>
      <c r="Q76" s="128"/>
    </row>
    <row r="77" spans="2:17" ht="12.75" customHeight="1" thickBot="1">
      <c r="B77" s="54">
        <v>65</v>
      </c>
      <c r="C77" s="118"/>
      <c r="D77" s="118"/>
      <c r="E77" s="124" t="str">
        <f>_xlfn.IFNA(INDEX('2-A) Asset-Industry mapping'!$B$6:$B$172,MATCH(F77,'2-A) Asset-Industry mapping'!$C$6:$C$172,0)),"")</f>
        <v/>
      </c>
      <c r="F77" s="118"/>
      <c r="G77" s="127"/>
      <c r="H77" s="127"/>
      <c r="I77" s="127"/>
      <c r="J77" s="127"/>
      <c r="K77" s="118"/>
      <c r="L77" s="118"/>
      <c r="M77" s="118"/>
      <c r="N77" s="128"/>
      <c r="O77" s="128"/>
      <c r="P77" s="128"/>
      <c r="Q77" s="128"/>
    </row>
    <row r="78" spans="2:17" ht="12.75" customHeight="1" thickBot="1">
      <c r="B78" s="54">
        <v>66</v>
      </c>
      <c r="C78" s="118"/>
      <c r="D78" s="118"/>
      <c r="E78" s="124" t="str">
        <f>_xlfn.IFNA(INDEX('2-A) Asset-Industry mapping'!$B$6:$B$172,MATCH(F78,'2-A) Asset-Industry mapping'!$C$6:$C$172,0)),"")</f>
        <v/>
      </c>
      <c r="F78" s="118"/>
      <c r="G78" s="127"/>
      <c r="H78" s="127"/>
      <c r="I78" s="127"/>
      <c r="J78" s="127"/>
      <c r="K78" s="118"/>
      <c r="L78" s="118"/>
      <c r="M78" s="118"/>
      <c r="N78" s="128"/>
      <c r="O78" s="128"/>
      <c r="P78" s="128"/>
      <c r="Q78" s="128"/>
    </row>
    <row r="79" spans="2:17" ht="12.75" customHeight="1" thickBot="1">
      <c r="B79" s="54">
        <v>67</v>
      </c>
      <c r="C79" s="118"/>
      <c r="D79" s="118"/>
      <c r="E79" s="124" t="str">
        <f>_xlfn.IFNA(INDEX('2-A) Asset-Industry mapping'!$B$6:$B$172,MATCH(F79,'2-A) Asset-Industry mapping'!$C$6:$C$172,0)),"")</f>
        <v/>
      </c>
      <c r="F79" s="118"/>
      <c r="G79" s="127"/>
      <c r="H79" s="127"/>
      <c r="I79" s="127"/>
      <c r="J79" s="127"/>
      <c r="K79" s="118"/>
      <c r="L79" s="118"/>
      <c r="M79" s="118"/>
      <c r="N79" s="128"/>
      <c r="O79" s="128"/>
      <c r="P79" s="128"/>
      <c r="Q79" s="128"/>
    </row>
    <row r="80" spans="2:17" ht="12.75" customHeight="1" thickBot="1">
      <c r="B80" s="54">
        <v>68</v>
      </c>
      <c r="C80" s="118"/>
      <c r="D80" s="118"/>
      <c r="E80" s="124" t="str">
        <f>_xlfn.IFNA(INDEX('2-A) Asset-Industry mapping'!$B$6:$B$172,MATCH(F80,'2-A) Asset-Industry mapping'!$C$6:$C$172,0)),"")</f>
        <v/>
      </c>
      <c r="F80" s="118"/>
      <c r="G80" s="127"/>
      <c r="H80" s="127"/>
      <c r="I80" s="127"/>
      <c r="J80" s="127"/>
      <c r="K80" s="118"/>
      <c r="L80" s="118"/>
      <c r="M80" s="118"/>
      <c r="N80" s="128"/>
      <c r="O80" s="128"/>
      <c r="P80" s="128"/>
      <c r="Q80" s="128"/>
    </row>
    <row r="81" spans="2:17" ht="12.75" customHeight="1" thickBot="1">
      <c r="B81" s="54">
        <v>69</v>
      </c>
      <c r="C81" s="118"/>
      <c r="D81" s="118"/>
      <c r="E81" s="124" t="str">
        <f>_xlfn.IFNA(INDEX('2-A) Asset-Industry mapping'!$B$6:$B$172,MATCH(F81,'2-A) Asset-Industry mapping'!$C$6:$C$172,0)),"")</f>
        <v/>
      </c>
      <c r="F81" s="118"/>
      <c r="G81" s="127"/>
      <c r="H81" s="127"/>
      <c r="I81" s="127"/>
      <c r="J81" s="127"/>
      <c r="K81" s="118"/>
      <c r="L81" s="118"/>
      <c r="M81" s="118"/>
      <c r="N81" s="128"/>
      <c r="O81" s="128"/>
      <c r="P81" s="128"/>
      <c r="Q81" s="128"/>
    </row>
    <row r="82" spans="2:17" ht="12.75" customHeight="1" thickBot="1">
      <c r="B82" s="54">
        <v>70</v>
      </c>
      <c r="C82" s="118"/>
      <c r="D82" s="118"/>
      <c r="E82" s="124" t="str">
        <f>_xlfn.IFNA(INDEX('2-A) Asset-Industry mapping'!$B$6:$B$172,MATCH(F82,'2-A) Asset-Industry mapping'!$C$6:$C$172,0)),"")</f>
        <v/>
      </c>
      <c r="F82" s="118"/>
      <c r="G82" s="127"/>
      <c r="H82" s="127"/>
      <c r="I82" s="127"/>
      <c r="J82" s="127"/>
      <c r="K82" s="118"/>
      <c r="L82" s="118"/>
      <c r="M82" s="118"/>
      <c r="N82" s="128"/>
      <c r="O82" s="128"/>
      <c r="P82" s="128"/>
      <c r="Q82" s="128"/>
    </row>
    <row r="83" spans="2:17" ht="12.75" customHeight="1" thickBot="1">
      <c r="B83" s="54">
        <v>71</v>
      </c>
      <c r="C83" s="118"/>
      <c r="D83" s="118"/>
      <c r="E83" s="124" t="str">
        <f>_xlfn.IFNA(INDEX('2-A) Asset-Industry mapping'!$B$6:$B$172,MATCH(F83,'2-A) Asset-Industry mapping'!$C$6:$C$172,0)),"")</f>
        <v/>
      </c>
      <c r="F83" s="118"/>
      <c r="G83" s="127"/>
      <c r="H83" s="127"/>
      <c r="I83" s="127"/>
      <c r="J83" s="127"/>
      <c r="K83" s="118"/>
      <c r="L83" s="118"/>
      <c r="M83" s="118"/>
      <c r="N83" s="128"/>
      <c r="O83" s="128"/>
      <c r="P83" s="128"/>
      <c r="Q83" s="128"/>
    </row>
    <row r="84" spans="2:17" ht="12.75" customHeight="1" thickBot="1">
      <c r="B84" s="54">
        <v>72</v>
      </c>
      <c r="C84" s="118"/>
      <c r="D84" s="118"/>
      <c r="E84" s="124" t="str">
        <f>_xlfn.IFNA(INDEX('2-A) Asset-Industry mapping'!$B$6:$B$172,MATCH(F84,'2-A) Asset-Industry mapping'!$C$6:$C$172,0)),"")</f>
        <v/>
      </c>
      <c r="F84" s="118"/>
      <c r="G84" s="127"/>
      <c r="H84" s="127"/>
      <c r="I84" s="127"/>
      <c r="J84" s="127"/>
      <c r="K84" s="118"/>
      <c r="L84" s="118"/>
      <c r="M84" s="118"/>
      <c r="N84" s="128"/>
      <c r="O84" s="128"/>
      <c r="P84" s="128"/>
      <c r="Q84" s="128"/>
    </row>
    <row r="85" spans="2:17" ht="12.75" customHeight="1" thickBot="1">
      <c r="B85" s="54">
        <v>73</v>
      </c>
      <c r="C85" s="118"/>
      <c r="D85" s="118"/>
      <c r="E85" s="124" t="str">
        <f>_xlfn.IFNA(INDEX('2-A) Asset-Industry mapping'!$B$6:$B$172,MATCH(F85,'2-A) Asset-Industry mapping'!$C$6:$C$172,0)),"")</f>
        <v/>
      </c>
      <c r="F85" s="118"/>
      <c r="G85" s="127"/>
      <c r="H85" s="127"/>
      <c r="I85" s="127"/>
      <c r="J85" s="127"/>
      <c r="K85" s="118"/>
      <c r="L85" s="118"/>
      <c r="M85" s="118"/>
      <c r="N85" s="128"/>
      <c r="O85" s="128"/>
      <c r="P85" s="128"/>
      <c r="Q85" s="128"/>
    </row>
    <row r="86" spans="2:17" ht="12.75" customHeight="1" thickBot="1">
      <c r="B86" s="54">
        <v>74</v>
      </c>
      <c r="C86" s="118"/>
      <c r="D86" s="118"/>
      <c r="E86" s="124" t="str">
        <f>_xlfn.IFNA(INDEX('2-A) Asset-Industry mapping'!$B$6:$B$172,MATCH(F86,'2-A) Asset-Industry mapping'!$C$6:$C$172,0)),"")</f>
        <v/>
      </c>
      <c r="F86" s="118"/>
      <c r="G86" s="127"/>
      <c r="H86" s="127"/>
      <c r="I86" s="127"/>
      <c r="J86" s="127"/>
      <c r="K86" s="118"/>
      <c r="L86" s="118"/>
      <c r="M86" s="118"/>
      <c r="N86" s="128"/>
      <c r="O86" s="128"/>
      <c r="P86" s="128"/>
      <c r="Q86" s="128"/>
    </row>
    <row r="87" spans="2:17" ht="12.75" customHeight="1" thickBot="1">
      <c r="B87" s="54">
        <v>75</v>
      </c>
      <c r="C87" s="118"/>
      <c r="D87" s="118"/>
      <c r="E87" s="124" t="str">
        <f>_xlfn.IFNA(INDEX('2-A) Asset-Industry mapping'!$B$6:$B$172,MATCH(F87,'2-A) Asset-Industry mapping'!$C$6:$C$172,0)),"")</f>
        <v/>
      </c>
      <c r="F87" s="118"/>
      <c r="G87" s="127"/>
      <c r="H87" s="127"/>
      <c r="I87" s="127"/>
      <c r="J87" s="127"/>
      <c r="K87" s="118"/>
      <c r="L87" s="118"/>
      <c r="M87" s="118"/>
      <c r="N87" s="128"/>
      <c r="O87" s="128"/>
      <c r="P87" s="128"/>
      <c r="Q87" s="128"/>
    </row>
    <row r="88" spans="2:17" ht="12.75" customHeight="1" thickBot="1">
      <c r="B88" s="54">
        <v>76</v>
      </c>
      <c r="C88" s="118"/>
      <c r="D88" s="118"/>
      <c r="E88" s="124" t="str">
        <f>_xlfn.IFNA(INDEX('2-A) Asset-Industry mapping'!$B$6:$B$172,MATCH(F88,'2-A) Asset-Industry mapping'!$C$6:$C$172,0)),"")</f>
        <v/>
      </c>
      <c r="F88" s="118"/>
      <c r="G88" s="127"/>
      <c r="H88" s="127"/>
      <c r="I88" s="127"/>
      <c r="J88" s="127"/>
      <c r="K88" s="118"/>
      <c r="L88" s="118"/>
      <c r="M88" s="118"/>
      <c r="N88" s="128"/>
      <c r="O88" s="128"/>
      <c r="P88" s="128"/>
      <c r="Q88" s="128"/>
    </row>
    <row r="89" spans="2:17" ht="12.75" customHeight="1" thickBot="1">
      <c r="B89" s="54">
        <v>77</v>
      </c>
      <c r="C89" s="118"/>
      <c r="D89" s="118"/>
      <c r="E89" s="124" t="str">
        <f>_xlfn.IFNA(INDEX('2-A) Asset-Industry mapping'!$B$6:$B$172,MATCH(F89,'2-A) Asset-Industry mapping'!$C$6:$C$172,0)),"")</f>
        <v/>
      </c>
      <c r="F89" s="118"/>
      <c r="G89" s="127"/>
      <c r="H89" s="127"/>
      <c r="I89" s="127"/>
      <c r="J89" s="127"/>
      <c r="K89" s="118"/>
      <c r="L89" s="118"/>
      <c r="M89" s="118"/>
      <c r="N89" s="128"/>
      <c r="O89" s="128"/>
      <c r="P89" s="128"/>
      <c r="Q89" s="128"/>
    </row>
    <row r="90" spans="2:17" ht="12.75" customHeight="1" thickBot="1">
      <c r="B90" s="54">
        <v>78</v>
      </c>
      <c r="C90" s="118"/>
      <c r="D90" s="118"/>
      <c r="E90" s="124" t="str">
        <f>_xlfn.IFNA(INDEX('2-A) Asset-Industry mapping'!$B$6:$B$172,MATCH(F90,'2-A) Asset-Industry mapping'!$C$6:$C$172,0)),"")</f>
        <v/>
      </c>
      <c r="F90" s="118"/>
      <c r="G90" s="127"/>
      <c r="H90" s="127"/>
      <c r="I90" s="127"/>
      <c r="J90" s="127"/>
      <c r="K90" s="118"/>
      <c r="L90" s="118"/>
      <c r="M90" s="118"/>
      <c r="N90" s="128"/>
      <c r="O90" s="128"/>
      <c r="P90" s="128"/>
      <c r="Q90" s="128"/>
    </row>
    <row r="91" spans="2:17" ht="12.75" customHeight="1" thickBot="1">
      <c r="B91" s="54">
        <v>79</v>
      </c>
      <c r="C91" s="118"/>
      <c r="D91" s="118"/>
      <c r="E91" s="124" t="str">
        <f>_xlfn.IFNA(INDEX('2-A) Asset-Industry mapping'!$B$6:$B$172,MATCH(F91,'2-A) Asset-Industry mapping'!$C$6:$C$172,0)),"")</f>
        <v/>
      </c>
      <c r="F91" s="118"/>
      <c r="G91" s="127"/>
      <c r="H91" s="127"/>
      <c r="I91" s="127"/>
      <c r="J91" s="127"/>
      <c r="K91" s="118"/>
      <c r="L91" s="118"/>
      <c r="M91" s="118"/>
      <c r="N91" s="128"/>
      <c r="O91" s="128"/>
      <c r="P91" s="128"/>
      <c r="Q91" s="128"/>
    </row>
    <row r="92" spans="2:17" ht="12.75" customHeight="1" thickBot="1">
      <c r="B92" s="54">
        <v>80</v>
      </c>
      <c r="C92" s="118"/>
      <c r="D92" s="118"/>
      <c r="E92" s="124" t="str">
        <f>_xlfn.IFNA(INDEX('2-A) Asset-Industry mapping'!$B$6:$B$172,MATCH(F92,'2-A) Asset-Industry mapping'!$C$6:$C$172,0)),"")</f>
        <v/>
      </c>
      <c r="F92" s="118"/>
      <c r="G92" s="127"/>
      <c r="H92" s="127"/>
      <c r="I92" s="127"/>
      <c r="J92" s="127"/>
      <c r="K92" s="118"/>
      <c r="L92" s="118"/>
      <c r="M92" s="118"/>
      <c r="N92" s="128"/>
      <c r="O92" s="128"/>
      <c r="P92" s="128"/>
      <c r="Q92" s="128"/>
    </row>
    <row r="93" spans="2:17" ht="12.75" customHeight="1" thickBot="1">
      <c r="B93" s="54">
        <v>81</v>
      </c>
      <c r="C93" s="118"/>
      <c r="D93" s="118"/>
      <c r="E93" s="124" t="str">
        <f>_xlfn.IFNA(INDEX('2-A) Asset-Industry mapping'!$B$6:$B$172,MATCH(F93,'2-A) Asset-Industry mapping'!$C$6:$C$172,0)),"")</f>
        <v/>
      </c>
      <c r="F93" s="118"/>
      <c r="G93" s="127"/>
      <c r="H93" s="127"/>
      <c r="I93" s="127"/>
      <c r="J93" s="127"/>
      <c r="K93" s="118"/>
      <c r="L93" s="118"/>
      <c r="M93" s="118"/>
      <c r="N93" s="128"/>
      <c r="O93" s="128"/>
      <c r="P93" s="128"/>
      <c r="Q93" s="128"/>
    </row>
    <row r="94" spans="2:17" ht="12.75" customHeight="1" thickBot="1">
      <c r="B94" s="54">
        <v>82</v>
      </c>
      <c r="C94" s="118"/>
      <c r="D94" s="118"/>
      <c r="E94" s="124" t="str">
        <f>_xlfn.IFNA(INDEX('2-A) Asset-Industry mapping'!$B$6:$B$172,MATCH(F94,'2-A) Asset-Industry mapping'!$C$6:$C$172,0)),"")</f>
        <v/>
      </c>
      <c r="F94" s="118"/>
      <c r="G94" s="127"/>
      <c r="H94" s="127"/>
      <c r="I94" s="127"/>
      <c r="J94" s="127"/>
      <c r="K94" s="118"/>
      <c r="L94" s="118"/>
      <c r="M94" s="118"/>
      <c r="N94" s="128"/>
      <c r="O94" s="128"/>
      <c r="P94" s="128"/>
      <c r="Q94" s="128"/>
    </row>
    <row r="95" spans="2:17" ht="12.75" customHeight="1" thickBot="1">
      <c r="B95" s="54">
        <v>83</v>
      </c>
      <c r="C95" s="118"/>
      <c r="D95" s="118"/>
      <c r="E95" s="124" t="str">
        <f>_xlfn.IFNA(INDEX('2-A) Asset-Industry mapping'!$B$6:$B$172,MATCH(F95,'2-A) Asset-Industry mapping'!$C$6:$C$172,0)),"")</f>
        <v/>
      </c>
      <c r="F95" s="118"/>
      <c r="G95" s="127"/>
      <c r="H95" s="127"/>
      <c r="I95" s="127"/>
      <c r="J95" s="127"/>
      <c r="K95" s="118"/>
      <c r="L95" s="118"/>
      <c r="M95" s="118"/>
      <c r="N95" s="128"/>
      <c r="O95" s="128"/>
      <c r="P95" s="128"/>
      <c r="Q95" s="128"/>
    </row>
    <row r="96" spans="2:17" ht="12.75" customHeight="1" thickBot="1">
      <c r="B96" s="54">
        <v>84</v>
      </c>
      <c r="C96" s="118"/>
      <c r="D96" s="118"/>
      <c r="E96" s="124" t="str">
        <f>_xlfn.IFNA(INDEX('2-A) Asset-Industry mapping'!$B$6:$B$172,MATCH(F96,'2-A) Asset-Industry mapping'!$C$6:$C$172,0)),"")</f>
        <v/>
      </c>
      <c r="F96" s="118"/>
      <c r="G96" s="127"/>
      <c r="H96" s="127"/>
      <c r="I96" s="127"/>
      <c r="J96" s="127"/>
      <c r="K96" s="118"/>
      <c r="L96" s="118"/>
      <c r="M96" s="118"/>
      <c r="N96" s="128"/>
      <c r="O96" s="128"/>
      <c r="P96" s="128"/>
      <c r="Q96" s="128"/>
    </row>
    <row r="97" spans="2:17" ht="12.75" customHeight="1" thickBot="1">
      <c r="B97" s="54">
        <v>85</v>
      </c>
      <c r="C97" s="118"/>
      <c r="D97" s="118"/>
      <c r="E97" s="124" t="str">
        <f>_xlfn.IFNA(INDEX('2-A) Asset-Industry mapping'!$B$6:$B$172,MATCH(F97,'2-A) Asset-Industry mapping'!$C$6:$C$172,0)),"")</f>
        <v/>
      </c>
      <c r="F97" s="118"/>
      <c r="G97" s="127"/>
      <c r="H97" s="127"/>
      <c r="I97" s="127"/>
      <c r="J97" s="127"/>
      <c r="K97" s="118"/>
      <c r="L97" s="118"/>
      <c r="M97" s="118"/>
      <c r="N97" s="128"/>
      <c r="O97" s="128"/>
      <c r="P97" s="128"/>
      <c r="Q97" s="128"/>
    </row>
    <row r="98" spans="2:17" ht="12.75" customHeight="1" thickBot="1">
      <c r="B98" s="54">
        <v>86</v>
      </c>
      <c r="C98" s="118"/>
      <c r="D98" s="118"/>
      <c r="E98" s="124" t="str">
        <f>_xlfn.IFNA(INDEX('2-A) Asset-Industry mapping'!$B$6:$B$172,MATCH(F98,'2-A) Asset-Industry mapping'!$C$6:$C$172,0)),"")</f>
        <v/>
      </c>
      <c r="F98" s="118"/>
      <c r="G98" s="127"/>
      <c r="H98" s="127"/>
      <c r="I98" s="127"/>
      <c r="J98" s="127"/>
      <c r="K98" s="118"/>
      <c r="L98" s="118"/>
      <c r="M98" s="118"/>
      <c r="N98" s="128"/>
      <c r="O98" s="128"/>
      <c r="P98" s="128"/>
      <c r="Q98" s="128"/>
    </row>
    <row r="99" spans="2:17" ht="12.75" customHeight="1" thickBot="1">
      <c r="B99" s="54">
        <v>87</v>
      </c>
      <c r="C99" s="118"/>
      <c r="D99" s="118"/>
      <c r="E99" s="124" t="str">
        <f>_xlfn.IFNA(INDEX('2-A) Asset-Industry mapping'!$B$6:$B$172,MATCH(F99,'2-A) Asset-Industry mapping'!$C$6:$C$172,0)),"")</f>
        <v/>
      </c>
      <c r="F99" s="118"/>
      <c r="G99" s="127"/>
      <c r="H99" s="127"/>
      <c r="I99" s="127"/>
      <c r="J99" s="127"/>
      <c r="K99" s="118"/>
      <c r="L99" s="118"/>
      <c r="M99" s="118"/>
      <c r="N99" s="128"/>
      <c r="O99" s="128"/>
      <c r="P99" s="128"/>
      <c r="Q99" s="128"/>
    </row>
    <row r="100" spans="2:17" ht="12.75" customHeight="1" thickBot="1">
      <c r="B100" s="54">
        <v>88</v>
      </c>
      <c r="C100" s="118"/>
      <c r="D100" s="118"/>
      <c r="E100" s="124" t="str">
        <f>_xlfn.IFNA(INDEX('2-A) Asset-Industry mapping'!$B$6:$B$172,MATCH(F100,'2-A) Asset-Industry mapping'!$C$6:$C$172,0)),"")</f>
        <v/>
      </c>
      <c r="F100" s="118"/>
      <c r="G100" s="127"/>
      <c r="H100" s="127"/>
      <c r="I100" s="127"/>
      <c r="J100" s="127"/>
      <c r="K100" s="118"/>
      <c r="L100" s="118"/>
      <c r="M100" s="118"/>
      <c r="N100" s="128"/>
      <c r="O100" s="128"/>
      <c r="P100" s="128"/>
      <c r="Q100" s="128"/>
    </row>
    <row r="101" spans="2:17" ht="12.75" customHeight="1" thickBot="1">
      <c r="B101" s="54">
        <v>89</v>
      </c>
      <c r="C101" s="118"/>
      <c r="D101" s="118"/>
      <c r="E101" s="124" t="str">
        <f>_xlfn.IFNA(INDEX('2-A) Asset-Industry mapping'!$B$6:$B$172,MATCH(F101,'2-A) Asset-Industry mapping'!$C$6:$C$172,0)),"")</f>
        <v/>
      </c>
      <c r="F101" s="118"/>
      <c r="G101" s="127"/>
      <c r="H101" s="127"/>
      <c r="I101" s="127"/>
      <c r="J101" s="127"/>
      <c r="K101" s="118"/>
      <c r="L101" s="118"/>
      <c r="M101" s="118"/>
      <c r="N101" s="128"/>
      <c r="O101" s="128"/>
      <c r="P101" s="128"/>
      <c r="Q101" s="128"/>
    </row>
    <row r="102" spans="2:17" ht="12.75" customHeight="1" thickBot="1">
      <c r="B102" s="54">
        <v>90</v>
      </c>
      <c r="C102" s="118"/>
      <c r="D102" s="118"/>
      <c r="E102" s="124" t="str">
        <f>_xlfn.IFNA(INDEX('2-A) Asset-Industry mapping'!$B$6:$B$172,MATCH(F102,'2-A) Asset-Industry mapping'!$C$6:$C$172,0)),"")</f>
        <v/>
      </c>
      <c r="F102" s="118"/>
      <c r="G102" s="127"/>
      <c r="H102" s="127"/>
      <c r="I102" s="127"/>
      <c r="J102" s="127"/>
      <c r="K102" s="118"/>
      <c r="L102" s="118"/>
      <c r="M102" s="118"/>
      <c r="N102" s="128"/>
      <c r="O102" s="128"/>
      <c r="P102" s="128"/>
      <c r="Q102" s="128"/>
    </row>
    <row r="103" spans="2:17" ht="12.75" customHeight="1" thickBot="1">
      <c r="B103" s="54">
        <v>91</v>
      </c>
      <c r="C103" s="118"/>
      <c r="D103" s="118"/>
      <c r="E103" s="124" t="str">
        <f>_xlfn.IFNA(INDEX('2-A) Asset-Industry mapping'!$B$6:$B$172,MATCH(F103,'2-A) Asset-Industry mapping'!$C$6:$C$172,0)),"")</f>
        <v/>
      </c>
      <c r="F103" s="118"/>
      <c r="G103" s="127"/>
      <c r="H103" s="127"/>
      <c r="I103" s="127"/>
      <c r="J103" s="127"/>
      <c r="K103" s="118"/>
      <c r="L103" s="118"/>
      <c r="M103" s="118"/>
      <c r="N103" s="128"/>
      <c r="O103" s="128"/>
      <c r="P103" s="128"/>
      <c r="Q103" s="128"/>
    </row>
    <row r="104" spans="2:17" ht="12.75" customHeight="1" thickBot="1">
      <c r="B104" s="54">
        <v>92</v>
      </c>
      <c r="C104" s="118"/>
      <c r="D104" s="118"/>
      <c r="E104" s="124" t="str">
        <f>_xlfn.IFNA(INDEX('2-A) Asset-Industry mapping'!$B$6:$B$172,MATCH(F104,'2-A) Asset-Industry mapping'!$C$6:$C$172,0)),"")</f>
        <v/>
      </c>
      <c r="F104" s="118"/>
      <c r="G104" s="127"/>
      <c r="H104" s="127"/>
      <c r="I104" s="127"/>
      <c r="J104" s="127"/>
      <c r="K104" s="118"/>
      <c r="L104" s="118"/>
      <c r="M104" s="118"/>
      <c r="N104" s="128"/>
      <c r="O104" s="128"/>
      <c r="P104" s="128"/>
      <c r="Q104" s="128"/>
    </row>
    <row r="105" spans="2:17" ht="12.75" customHeight="1" thickBot="1">
      <c r="B105" s="54">
        <v>93</v>
      </c>
      <c r="C105" s="118"/>
      <c r="D105" s="118"/>
      <c r="E105" s="124" t="str">
        <f>_xlfn.IFNA(INDEX('2-A) Asset-Industry mapping'!$B$6:$B$172,MATCH(F105,'2-A) Asset-Industry mapping'!$C$6:$C$172,0)),"")</f>
        <v/>
      </c>
      <c r="F105" s="118"/>
      <c r="G105" s="127"/>
      <c r="H105" s="127"/>
      <c r="I105" s="127"/>
      <c r="J105" s="127"/>
      <c r="K105" s="118"/>
      <c r="L105" s="118"/>
      <c r="M105" s="118"/>
      <c r="N105" s="128"/>
      <c r="O105" s="128"/>
      <c r="P105" s="128"/>
      <c r="Q105" s="128"/>
    </row>
    <row r="106" spans="2:17" ht="12.75" customHeight="1" thickBot="1">
      <c r="B106" s="54">
        <v>94</v>
      </c>
      <c r="C106" s="118"/>
      <c r="D106" s="118"/>
      <c r="E106" s="124" t="str">
        <f>_xlfn.IFNA(INDEX('2-A) Asset-Industry mapping'!$B$6:$B$172,MATCH(F106,'2-A) Asset-Industry mapping'!$C$6:$C$172,0)),"")</f>
        <v/>
      </c>
      <c r="F106" s="118"/>
      <c r="G106" s="127"/>
      <c r="H106" s="127"/>
      <c r="I106" s="127"/>
      <c r="J106" s="127"/>
      <c r="K106" s="118"/>
      <c r="L106" s="118"/>
      <c r="M106" s="118"/>
      <c r="N106" s="128"/>
      <c r="O106" s="128"/>
      <c r="P106" s="128"/>
      <c r="Q106" s="128"/>
    </row>
    <row r="107" spans="2:17" ht="12.75" customHeight="1" thickBot="1">
      <c r="B107" s="54">
        <v>95</v>
      </c>
      <c r="C107" s="118"/>
      <c r="D107" s="118"/>
      <c r="E107" s="124" t="str">
        <f>_xlfn.IFNA(INDEX('2-A) Asset-Industry mapping'!$B$6:$B$172,MATCH(F107,'2-A) Asset-Industry mapping'!$C$6:$C$172,0)),"")</f>
        <v/>
      </c>
      <c r="F107" s="118"/>
      <c r="G107" s="127"/>
      <c r="H107" s="127"/>
      <c r="I107" s="127"/>
      <c r="J107" s="127"/>
      <c r="K107" s="118"/>
      <c r="L107" s="118"/>
      <c r="M107" s="118"/>
      <c r="N107" s="128"/>
      <c r="O107" s="128"/>
      <c r="P107" s="128"/>
      <c r="Q107" s="128"/>
    </row>
    <row r="108" spans="2:17" ht="12.75" customHeight="1" thickBot="1">
      <c r="B108" s="54">
        <v>96</v>
      </c>
      <c r="C108" s="118"/>
      <c r="D108" s="118"/>
      <c r="E108" s="124" t="str">
        <f>_xlfn.IFNA(INDEX('2-A) Asset-Industry mapping'!$B$6:$B$172,MATCH(F108,'2-A) Asset-Industry mapping'!$C$6:$C$172,0)),"")</f>
        <v/>
      </c>
      <c r="F108" s="118"/>
      <c r="G108" s="127"/>
      <c r="H108" s="127"/>
      <c r="I108" s="127"/>
      <c r="J108" s="127"/>
      <c r="K108" s="118"/>
      <c r="L108" s="118"/>
      <c r="M108" s="118"/>
      <c r="N108" s="128"/>
      <c r="O108" s="128"/>
      <c r="P108" s="128"/>
      <c r="Q108" s="128"/>
    </row>
    <row r="109" spans="2:17" ht="12.75" customHeight="1" thickBot="1">
      <c r="B109" s="54">
        <v>97</v>
      </c>
      <c r="C109" s="118"/>
      <c r="D109" s="118"/>
      <c r="E109" s="124" t="str">
        <f>_xlfn.IFNA(INDEX('2-A) Asset-Industry mapping'!$B$6:$B$172,MATCH(F109,'2-A) Asset-Industry mapping'!$C$6:$C$172,0)),"")</f>
        <v/>
      </c>
      <c r="F109" s="118"/>
      <c r="G109" s="127"/>
      <c r="H109" s="127"/>
      <c r="I109" s="127"/>
      <c r="J109" s="127"/>
      <c r="K109" s="118"/>
      <c r="L109" s="118"/>
      <c r="M109" s="118"/>
      <c r="N109" s="128"/>
      <c r="O109" s="128"/>
      <c r="P109" s="128"/>
      <c r="Q109" s="128"/>
    </row>
    <row r="110" spans="2:17" ht="12.75" customHeight="1" thickBot="1">
      <c r="B110" s="54">
        <v>98</v>
      </c>
      <c r="C110" s="118"/>
      <c r="D110" s="118"/>
      <c r="E110" s="124" t="str">
        <f>_xlfn.IFNA(INDEX('2-A) Asset-Industry mapping'!$B$6:$B$172,MATCH(F110,'2-A) Asset-Industry mapping'!$C$6:$C$172,0)),"")</f>
        <v/>
      </c>
      <c r="F110" s="118"/>
      <c r="G110" s="127"/>
      <c r="H110" s="127"/>
      <c r="I110" s="127"/>
      <c r="J110" s="127"/>
      <c r="K110" s="118"/>
      <c r="L110" s="118"/>
      <c r="M110" s="118"/>
      <c r="N110" s="128"/>
      <c r="O110" s="128"/>
      <c r="P110" s="128"/>
      <c r="Q110" s="128"/>
    </row>
    <row r="111" spans="2:17" ht="12.75" customHeight="1" thickBot="1">
      <c r="B111" s="54">
        <v>99</v>
      </c>
      <c r="C111" s="118"/>
      <c r="D111" s="118"/>
      <c r="E111" s="124" t="str">
        <f>_xlfn.IFNA(INDEX('2-A) Asset-Industry mapping'!$B$6:$B$172,MATCH(F111,'2-A) Asset-Industry mapping'!$C$6:$C$172,0)),"")</f>
        <v/>
      </c>
      <c r="F111" s="118"/>
      <c r="G111" s="127"/>
      <c r="H111" s="127"/>
      <c r="I111" s="127"/>
      <c r="J111" s="127"/>
      <c r="K111" s="118"/>
      <c r="L111" s="118"/>
      <c r="M111" s="118"/>
      <c r="N111" s="128"/>
      <c r="O111" s="128"/>
      <c r="P111" s="128"/>
      <c r="Q111" s="128"/>
    </row>
    <row r="112" spans="2:17" ht="12.75" customHeight="1" thickBot="1">
      <c r="B112" s="54">
        <v>100</v>
      </c>
      <c r="C112" s="118"/>
      <c r="D112" s="118"/>
      <c r="E112" s="124" t="str">
        <f>_xlfn.IFNA(INDEX('2-A) Asset-Industry mapping'!$B$6:$B$172,MATCH(F112,'2-A) Asset-Industry mapping'!$C$6:$C$172,0)),"")</f>
        <v/>
      </c>
      <c r="F112" s="118"/>
      <c r="G112" s="127"/>
      <c r="H112" s="127"/>
      <c r="I112" s="127"/>
      <c r="J112" s="127"/>
      <c r="K112" s="118"/>
      <c r="L112" s="118"/>
      <c r="M112" s="118"/>
      <c r="N112" s="128"/>
      <c r="O112" s="128"/>
      <c r="P112" s="128"/>
      <c r="Q112" s="128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5.75" customHeight="1"/>
    <row r="253" ht="15.75" customHeight="1"/>
    <row r="254" ht="15.75" customHeight="1"/>
    <row r="255" ht="15.75" customHeight="1"/>
    <row r="256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H8uEmbypVNv4LN9pSVaM5mk1qypgTjR6v5ueDGOSwu/mikwPQSPDJW5Md1W4wd6Pd9OqQ2/XmFHITfyuQJRf9w==" saltValue="h6c/iun4bGgJdyQD9bcazQ==" spinCount="100000" sheet="1" objects="1" scenarios="1"/>
  <mergeCells count="1">
    <mergeCell ref="C10:M10"/>
  </mergeCells>
  <conditionalFormatting sqref="C13:C112">
    <cfRule type="expression" dxfId="7" priority="8">
      <formula>COUNTIF($C$13:$C$71,C13)&gt;1</formula>
    </cfRule>
  </conditionalFormatting>
  <conditionalFormatting sqref="C13:D112">
    <cfRule type="expression" dxfId="6" priority="3">
      <formula>ISNUMBER(SEARCH(";",C13))</formula>
    </cfRule>
    <cfRule type="expression" dxfId="5" priority="4">
      <formula>ISNUMBER(SEARCH(",",C13))</formula>
    </cfRule>
  </conditionalFormatting>
  <conditionalFormatting sqref="G13:H112">
    <cfRule type="expression" dxfId="4" priority="5">
      <formula>AND(NOT(ISNUMBER(G13)),NOT(ISBLANK(G13)))</formula>
    </cfRule>
  </conditionalFormatting>
  <conditionalFormatting sqref="J13:J112">
    <cfRule type="expression" dxfId="3" priority="1">
      <formula>AND(NOT(ISNUMBER(J13)),NOT(ISBLANK(J13)))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B00-000000000000}">
          <x14:formula1>
            <xm:f>'2-A) Asset-Industry mapping'!$C$5:$C$179</xm:f>
          </x14:formula1>
          <xm:sqref>F13:F112</xm:sqref>
        </x14:dataValidation>
        <x14:dataValidation type="list" allowBlank="1" showErrorMessage="1" xr:uid="{00000000-0002-0000-0B00-000001000000}">
          <x14:formula1>
            <xm:f>'5-A) Component types'!$D$2:$D$5</xm:f>
          </x14:formula1>
          <xm:sqref>L13:L112</xm:sqref>
        </x14:dataValidation>
        <x14:dataValidation type="list" allowBlank="1" showErrorMessage="1" xr:uid="{00000000-0002-0000-0B00-000002000000}">
          <x14:formula1>
            <xm:f>'5-A) Component types'!$C$2:$C$4</xm:f>
          </x14:formula1>
          <xm:sqref>K13:K112</xm:sqref>
        </x14:dataValidation>
        <x14:dataValidation type="list" allowBlank="1" showErrorMessage="1" xr:uid="{00000000-0002-0000-0B00-000003000000}">
          <x14:formula1>
            <xm:f>'5-A) Component types'!$G$2:$G$4</xm:f>
          </x14:formula1>
          <xm:sqref>M13:M112</xm:sqref>
        </x14:dataValidation>
        <x14:dataValidation type="list" allowBlank="1" showErrorMessage="1" xr:uid="{00000000-0002-0000-0B00-000004000000}">
          <x14:formula1>
            <xm:f>'5-A) Component types'!$B$2:$B$10</xm:f>
          </x14:formula1>
          <xm:sqref>O13:O112 Q13:Q112</xm:sqref>
        </x14:dataValidation>
        <x14:dataValidation type="list" allowBlank="1" showErrorMessage="1" xr:uid="{00000000-0002-0000-0B00-000005000000}">
          <x14:formula1>
            <xm:f>'5-A) Component types'!$F$2:$F$4</xm:f>
          </x14:formula1>
          <xm:sqref>I13:I112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000"/>
  <sheetViews>
    <sheetView workbookViewId="0"/>
  </sheetViews>
  <sheetFormatPr defaultColWidth="14.44140625" defaultRowHeight="15" customHeight="1"/>
  <cols>
    <col min="1" max="26" width="8.5546875" customWidth="1"/>
  </cols>
  <sheetData>
    <row r="1" spans="2:7" ht="12.75" customHeight="1"/>
    <row r="2" spans="2:7" ht="12.75" customHeight="1">
      <c r="B2" s="37" t="s">
        <v>855</v>
      </c>
      <c r="C2" s="37" t="s">
        <v>855</v>
      </c>
      <c r="D2" s="37" t="s">
        <v>855</v>
      </c>
      <c r="E2" s="37" t="s">
        <v>855</v>
      </c>
      <c r="F2" s="63" t="s">
        <v>855</v>
      </c>
      <c r="G2" s="63" t="s">
        <v>855</v>
      </c>
    </row>
    <row r="3" spans="2:7" ht="12.75" customHeight="1">
      <c r="B3" s="37" t="s">
        <v>929</v>
      </c>
      <c r="C3" s="37" t="s">
        <v>930</v>
      </c>
      <c r="D3" s="37" t="s">
        <v>931</v>
      </c>
      <c r="E3" s="37" t="s">
        <v>932</v>
      </c>
      <c r="F3" s="37" t="s">
        <v>933</v>
      </c>
      <c r="G3" s="37" t="s">
        <v>861</v>
      </c>
    </row>
    <row r="4" spans="2:7" ht="12.75" customHeight="1">
      <c r="B4" s="37" t="s">
        <v>934</v>
      </c>
      <c r="C4" s="37" t="s">
        <v>935</v>
      </c>
      <c r="D4" s="37" t="s">
        <v>936</v>
      </c>
      <c r="E4" s="37" t="s">
        <v>937</v>
      </c>
      <c r="F4" s="37" t="s">
        <v>938</v>
      </c>
      <c r="G4" s="37" t="s">
        <v>313</v>
      </c>
    </row>
    <row r="5" spans="2:7" ht="12.75" customHeight="1">
      <c r="B5" s="37" t="s">
        <v>483</v>
      </c>
      <c r="D5" s="37" t="s">
        <v>939</v>
      </c>
      <c r="E5" s="37" t="s">
        <v>940</v>
      </c>
    </row>
    <row r="6" spans="2:7" ht="12.75" customHeight="1">
      <c r="B6" s="37" t="s">
        <v>941</v>
      </c>
      <c r="E6" s="37" t="s">
        <v>942</v>
      </c>
    </row>
    <row r="7" spans="2:7" ht="12.75" customHeight="1">
      <c r="B7" s="37" t="s">
        <v>943</v>
      </c>
    </row>
    <row r="8" spans="2:7" ht="12.75" customHeight="1">
      <c r="B8" s="37" t="s">
        <v>944</v>
      </c>
    </row>
    <row r="9" spans="2:7" ht="12.75" customHeight="1">
      <c r="B9" s="37" t="s">
        <v>945</v>
      </c>
    </row>
    <row r="10" spans="2:7" ht="12.75" customHeight="1">
      <c r="B10" s="37" t="s">
        <v>258</v>
      </c>
    </row>
    <row r="11" spans="2:7" ht="12.75" customHeight="1"/>
    <row r="12" spans="2:7" ht="12.75" customHeight="1"/>
    <row r="13" spans="2:7" ht="12.75" customHeight="1"/>
    <row r="14" spans="2:7" ht="12.75" customHeight="1"/>
    <row r="15" spans="2:7" ht="12.75" customHeight="1"/>
    <row r="16" spans="2:7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00"/>
  <sheetViews>
    <sheetView showGridLines="0" zoomScale="85" zoomScaleNormal="85" workbookViewId="0"/>
  </sheetViews>
  <sheetFormatPr defaultColWidth="14.44140625" defaultRowHeight="15" customHeight="1"/>
  <cols>
    <col min="1" max="1" width="14.44140625" customWidth="1"/>
    <col min="2" max="2" width="12.5546875" customWidth="1"/>
    <col min="3" max="3" width="37.21875" customWidth="1"/>
    <col min="4" max="4" width="74.44140625" customWidth="1"/>
    <col min="5" max="5" width="76.21875" customWidth="1"/>
    <col min="6" max="6" width="13.77734375" customWidth="1"/>
    <col min="7" max="7" width="18.44140625" customWidth="1"/>
    <col min="8" max="26" width="8.55468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946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947</v>
      </c>
      <c r="E16" s="5" t="s">
        <v>948</v>
      </c>
      <c r="F16" s="76"/>
    </row>
    <row r="17" spans="1:6" ht="212.25" customHeight="1">
      <c r="A17" s="76"/>
      <c r="B17" s="79" t="s">
        <v>304</v>
      </c>
      <c r="C17" s="80" t="s">
        <v>949</v>
      </c>
      <c r="D17" s="80"/>
      <c r="E17" s="80"/>
      <c r="F17" s="76"/>
    </row>
    <row r="18" spans="1:6" ht="212.25" customHeight="1">
      <c r="A18" s="76"/>
      <c r="B18" s="54">
        <v>1</v>
      </c>
      <c r="C18" s="81" t="str">
        <f>IF('5-1. Maintenance'!C13="","",'5-1. Maintenance'!C13)</f>
        <v/>
      </c>
      <c r="D18" s="118"/>
      <c r="E18" s="118"/>
      <c r="F18" s="76"/>
    </row>
    <row r="19" spans="1:6" ht="212.25" customHeight="1">
      <c r="A19" s="76"/>
      <c r="B19" s="54">
        <v>2</v>
      </c>
      <c r="C19" s="81" t="str">
        <f>IF('5-1. Maintenance'!C14="","",'5-1. Maintenance'!C14)</f>
        <v/>
      </c>
      <c r="D19" s="118"/>
      <c r="E19" s="118"/>
      <c r="F19" s="76"/>
    </row>
    <row r="20" spans="1:6" ht="212.25" customHeight="1">
      <c r="A20" s="76"/>
      <c r="B20" s="54">
        <v>3</v>
      </c>
      <c r="C20" s="81" t="str">
        <f>IF('5-1. Maintenance'!C15="","",'5-1. Maintenance'!C15)</f>
        <v/>
      </c>
      <c r="D20" s="118"/>
      <c r="E20" s="118"/>
      <c r="F20" s="76"/>
    </row>
    <row r="21" spans="1:6" ht="212.25" customHeight="1">
      <c r="A21" s="76"/>
      <c r="B21" s="54">
        <v>4</v>
      </c>
      <c r="C21" s="81" t="str">
        <f>IF('5-1. Maintenance'!C16="","",'5-1. Maintenance'!C16)</f>
        <v/>
      </c>
      <c r="D21" s="118"/>
      <c r="E21" s="118"/>
      <c r="F21" s="76"/>
    </row>
    <row r="22" spans="1:6" ht="212.25" customHeight="1">
      <c r="A22" s="76"/>
      <c r="B22" s="54">
        <v>5</v>
      </c>
      <c r="C22" s="81" t="str">
        <f>IF('5-1. Maintenance'!C17="","",'5-1. Maintenance'!C17)</f>
        <v/>
      </c>
      <c r="D22" s="118"/>
      <c r="E22" s="118"/>
      <c r="F22" s="76"/>
    </row>
    <row r="23" spans="1:6" ht="212.25" customHeight="1">
      <c r="A23" s="76"/>
      <c r="B23" s="54">
        <v>6</v>
      </c>
      <c r="C23" s="81" t="str">
        <f>IF('5-1. Maintenance'!C18="","",'5-1. Maintenance'!C18)</f>
        <v/>
      </c>
      <c r="D23" s="118"/>
      <c r="E23" s="118"/>
      <c r="F23" s="76"/>
    </row>
    <row r="24" spans="1:6" ht="212.25" customHeight="1">
      <c r="A24" s="76"/>
      <c r="B24" s="54">
        <v>7</v>
      </c>
      <c r="C24" s="81" t="str">
        <f>IF('5-1. Maintenance'!C19="","",'5-1. Maintenance'!C19)</f>
        <v/>
      </c>
      <c r="D24" s="118"/>
      <c r="E24" s="118"/>
      <c r="F24" s="76"/>
    </row>
    <row r="25" spans="1:6" ht="212.25" customHeight="1">
      <c r="A25" s="76"/>
      <c r="B25" s="54">
        <v>8</v>
      </c>
      <c r="C25" s="81" t="str">
        <f>IF('5-1. Maintenance'!C20="","",'5-1. Maintenance'!C20)</f>
        <v/>
      </c>
      <c r="D25" s="118"/>
      <c r="E25" s="118"/>
      <c r="F25" s="76"/>
    </row>
    <row r="26" spans="1:6" ht="212.25" customHeight="1">
      <c r="A26" s="76"/>
      <c r="B26" s="54">
        <v>9</v>
      </c>
      <c r="C26" s="81" t="str">
        <f>IF('5-1. Maintenance'!C21="","",'5-1. Maintenance'!C21)</f>
        <v/>
      </c>
      <c r="D26" s="118"/>
      <c r="E26" s="118"/>
      <c r="F26" s="76"/>
    </row>
    <row r="27" spans="1:6" ht="212.25" customHeight="1">
      <c r="A27" s="76"/>
      <c r="B27" s="54">
        <v>10</v>
      </c>
      <c r="C27" s="81" t="str">
        <f>IF('5-1. Maintenance'!C22="","",'5-1. Maintenance'!C22)</f>
        <v/>
      </c>
      <c r="D27" s="118"/>
      <c r="E27" s="118"/>
      <c r="F27" s="76"/>
    </row>
    <row r="28" spans="1:6" ht="212.25" customHeight="1">
      <c r="A28" s="76"/>
      <c r="B28" s="54">
        <v>11</v>
      </c>
      <c r="C28" s="81" t="str">
        <f>IF('5-1. Maintenance'!C23="","",'5-1. Maintenance'!C23)</f>
        <v/>
      </c>
      <c r="D28" s="118"/>
      <c r="E28" s="118"/>
      <c r="F28" s="76"/>
    </row>
    <row r="29" spans="1:6" ht="212.25" customHeight="1">
      <c r="A29" s="76"/>
      <c r="B29" s="54">
        <v>12</v>
      </c>
      <c r="C29" s="81" t="str">
        <f>IF('5-1. Maintenance'!C24="","",'5-1. Maintenance'!C24)</f>
        <v/>
      </c>
      <c r="D29" s="118"/>
      <c r="E29" s="118"/>
      <c r="F29" s="76"/>
    </row>
    <row r="30" spans="1:6" ht="212.25" customHeight="1">
      <c r="A30" s="76"/>
      <c r="B30" s="54">
        <v>13</v>
      </c>
      <c r="C30" s="81" t="str">
        <f>IF('5-1. Maintenance'!C25="","",'5-1. Maintenance'!C25)</f>
        <v/>
      </c>
      <c r="D30" s="118"/>
      <c r="E30" s="118"/>
      <c r="F30" s="76"/>
    </row>
    <row r="31" spans="1:6" ht="212.25" customHeight="1">
      <c r="A31" s="76"/>
      <c r="B31" s="54">
        <v>14</v>
      </c>
      <c r="C31" s="81" t="str">
        <f>IF('5-1. Maintenance'!C26="","",'5-1. Maintenance'!C26)</f>
        <v/>
      </c>
      <c r="D31" s="118"/>
      <c r="E31" s="118"/>
      <c r="F31" s="76"/>
    </row>
    <row r="32" spans="1:6" ht="212.25" customHeight="1">
      <c r="A32" s="76"/>
      <c r="B32" s="54">
        <v>15</v>
      </c>
      <c r="C32" s="81" t="str">
        <f>IF('5-1. Maintenance'!C27="","",'5-1. Maintenance'!C27)</f>
        <v/>
      </c>
      <c r="D32" s="118"/>
      <c r="E32" s="118"/>
      <c r="F32" s="76"/>
    </row>
    <row r="33" spans="1:6" ht="212.25" customHeight="1">
      <c r="A33" s="76"/>
      <c r="B33" s="54">
        <v>16</v>
      </c>
      <c r="C33" s="81" t="str">
        <f>IF('5-1. Maintenance'!C28="","",'5-1. Maintenance'!C28)</f>
        <v/>
      </c>
      <c r="D33" s="118"/>
      <c r="E33" s="118"/>
      <c r="F33" s="76"/>
    </row>
    <row r="34" spans="1:6" ht="212.25" customHeight="1">
      <c r="A34" s="76"/>
      <c r="B34" s="54">
        <v>17</v>
      </c>
      <c r="C34" s="81" t="str">
        <f>IF('5-1. Maintenance'!C29="","",'5-1. Maintenance'!C29)</f>
        <v/>
      </c>
      <c r="D34" s="118"/>
      <c r="E34" s="118"/>
      <c r="F34" s="76"/>
    </row>
    <row r="35" spans="1:6" ht="212.25" customHeight="1">
      <c r="A35" s="76"/>
      <c r="B35" s="54">
        <v>18</v>
      </c>
      <c r="C35" s="81" t="str">
        <f>IF('5-1. Maintenance'!C30="","",'5-1. Maintenance'!C30)</f>
        <v/>
      </c>
      <c r="D35" s="118"/>
      <c r="E35" s="118"/>
      <c r="F35" s="76"/>
    </row>
    <row r="36" spans="1:6" ht="212.25" customHeight="1">
      <c r="A36" s="76"/>
      <c r="B36" s="54">
        <v>19</v>
      </c>
      <c r="C36" s="81" t="str">
        <f>IF('5-1. Maintenance'!C31="","",'5-1. Maintenance'!C31)</f>
        <v/>
      </c>
      <c r="D36" s="118"/>
      <c r="E36" s="118"/>
      <c r="F36" s="76"/>
    </row>
    <row r="37" spans="1:6" ht="212.25" customHeight="1">
      <c r="A37" s="76"/>
      <c r="B37" s="54">
        <v>20</v>
      </c>
      <c r="C37" s="81" t="str">
        <f>IF('5-1. Maintenance'!C32="","",'5-1. Maintenance'!C32)</f>
        <v/>
      </c>
      <c r="D37" s="118"/>
      <c r="E37" s="118"/>
      <c r="F37" s="76"/>
    </row>
    <row r="38" spans="1:6" ht="212.25" customHeight="1">
      <c r="A38" s="76"/>
      <c r="B38" s="54">
        <v>21</v>
      </c>
      <c r="C38" s="81" t="str">
        <f>IF('5-1. Maintenance'!C33="","",'5-1. Maintenance'!C33)</f>
        <v/>
      </c>
      <c r="D38" s="118"/>
      <c r="E38" s="118"/>
      <c r="F38" s="76"/>
    </row>
    <row r="39" spans="1:6" ht="212.25" customHeight="1">
      <c r="A39" s="76"/>
      <c r="B39" s="54">
        <v>22</v>
      </c>
      <c r="C39" s="81" t="str">
        <f>IF('5-1. Maintenance'!C34="","",'5-1. Maintenance'!C34)</f>
        <v/>
      </c>
      <c r="D39" s="118"/>
      <c r="E39" s="118"/>
      <c r="F39" s="76"/>
    </row>
    <row r="40" spans="1:6" ht="212.25" customHeight="1">
      <c r="A40" s="76"/>
      <c r="B40" s="54">
        <v>23</v>
      </c>
      <c r="C40" s="81" t="str">
        <f>IF('5-1. Maintenance'!C35="","",'5-1. Maintenance'!C35)</f>
        <v/>
      </c>
      <c r="D40" s="118"/>
      <c r="E40" s="118"/>
      <c r="F40" s="76"/>
    </row>
    <row r="41" spans="1:6" ht="212.25" customHeight="1">
      <c r="A41" s="76"/>
      <c r="B41" s="54">
        <v>24</v>
      </c>
      <c r="C41" s="81" t="str">
        <f>IF('5-1. Maintenance'!C36="","",'5-1. Maintenance'!C36)</f>
        <v/>
      </c>
      <c r="D41" s="118"/>
      <c r="E41" s="118"/>
      <c r="F41" s="76"/>
    </row>
    <row r="42" spans="1:6" ht="212.25" customHeight="1">
      <c r="A42" s="76"/>
      <c r="B42" s="54">
        <v>25</v>
      </c>
      <c r="C42" s="81" t="str">
        <f>IF('5-1. Maintenance'!C37="","",'5-1. Maintenance'!C37)</f>
        <v/>
      </c>
      <c r="D42" s="118"/>
      <c r="E42" s="118"/>
      <c r="F42" s="76"/>
    </row>
    <row r="43" spans="1:6" ht="212.25" customHeight="1">
      <c r="A43" s="76"/>
      <c r="B43" s="54">
        <v>26</v>
      </c>
      <c r="C43" s="81" t="str">
        <f>IF('5-1. Maintenance'!C38="","",'5-1. Maintenance'!C38)</f>
        <v/>
      </c>
      <c r="D43" s="118"/>
      <c r="E43" s="118"/>
      <c r="F43" s="76"/>
    </row>
    <row r="44" spans="1:6" ht="212.25" customHeight="1">
      <c r="A44" s="76"/>
      <c r="B44" s="54">
        <v>27</v>
      </c>
      <c r="C44" s="81" t="str">
        <f>IF('5-1. Maintenance'!C39="","",'5-1. Maintenance'!C39)</f>
        <v/>
      </c>
      <c r="D44" s="118"/>
      <c r="E44" s="118"/>
      <c r="F44" s="76"/>
    </row>
    <row r="45" spans="1:6" ht="212.25" customHeight="1">
      <c r="A45" s="76"/>
      <c r="B45" s="54">
        <v>28</v>
      </c>
      <c r="C45" s="81" t="str">
        <f>IF('5-1. Maintenance'!C40="","",'5-1. Maintenance'!C40)</f>
        <v/>
      </c>
      <c r="D45" s="118"/>
      <c r="E45" s="118"/>
      <c r="F45" s="76"/>
    </row>
    <row r="46" spans="1:6" ht="212.25" customHeight="1">
      <c r="A46" s="76"/>
      <c r="B46" s="54">
        <v>29</v>
      </c>
      <c r="C46" s="81" t="str">
        <f>IF('5-1. Maintenance'!C41="","",'5-1. Maintenance'!C41)</f>
        <v/>
      </c>
      <c r="D46" s="118"/>
      <c r="E46" s="118"/>
      <c r="F46" s="76"/>
    </row>
    <row r="47" spans="1:6" ht="212.25" customHeight="1">
      <c r="A47" s="76"/>
      <c r="B47" s="54">
        <v>30</v>
      </c>
      <c r="C47" s="81" t="str">
        <f>IF('5-1. Maintenance'!C42="","",'5-1. Maintenance'!C42)</f>
        <v/>
      </c>
      <c r="D47" s="118"/>
      <c r="E47" s="118"/>
      <c r="F47" s="76"/>
    </row>
    <row r="48" spans="1:6" ht="212.25" customHeight="1">
      <c r="A48" s="76"/>
      <c r="B48" s="54">
        <v>31</v>
      </c>
      <c r="C48" s="81" t="str">
        <f>IF('5-1. Maintenance'!C43="","",'5-1. Maintenance'!C43)</f>
        <v/>
      </c>
      <c r="D48" s="118"/>
      <c r="E48" s="118"/>
      <c r="F48" s="76"/>
    </row>
    <row r="49" spans="1:6" ht="212.25" customHeight="1">
      <c r="A49" s="76"/>
      <c r="B49" s="54">
        <v>32</v>
      </c>
      <c r="C49" s="81" t="str">
        <f>IF('5-1. Maintenance'!C44="","",'5-1. Maintenance'!C44)</f>
        <v/>
      </c>
      <c r="D49" s="118"/>
      <c r="E49" s="118"/>
      <c r="F49" s="76"/>
    </row>
    <row r="50" spans="1:6" ht="212.25" customHeight="1">
      <c r="A50" s="76"/>
      <c r="B50" s="54">
        <v>33</v>
      </c>
      <c r="C50" s="81" t="str">
        <f>IF('5-1. Maintenance'!C45="","",'5-1. Maintenance'!C45)</f>
        <v/>
      </c>
      <c r="D50" s="118"/>
      <c r="E50" s="118"/>
      <c r="F50" s="76"/>
    </row>
    <row r="51" spans="1:6" ht="212.25" customHeight="1">
      <c r="A51" s="76"/>
      <c r="B51" s="54">
        <v>34</v>
      </c>
      <c r="C51" s="81" t="str">
        <f>IF('5-1. Maintenance'!C46="","",'5-1. Maintenance'!C46)</f>
        <v/>
      </c>
      <c r="D51" s="118"/>
      <c r="E51" s="118"/>
      <c r="F51" s="76"/>
    </row>
    <row r="52" spans="1:6" ht="212.25" customHeight="1">
      <c r="A52" s="76"/>
      <c r="B52" s="54">
        <v>35</v>
      </c>
      <c r="C52" s="81" t="str">
        <f>IF('5-1. Maintenance'!C47="","",'5-1. Maintenance'!C47)</f>
        <v/>
      </c>
      <c r="D52" s="118"/>
      <c r="E52" s="118"/>
      <c r="F52" s="76"/>
    </row>
    <row r="53" spans="1:6" ht="212.25" customHeight="1">
      <c r="A53" s="76"/>
      <c r="B53" s="54">
        <v>36</v>
      </c>
      <c r="C53" s="81" t="str">
        <f>IF('5-1. Maintenance'!C48="","",'5-1. Maintenance'!C48)</f>
        <v/>
      </c>
      <c r="D53" s="118"/>
      <c r="E53" s="118"/>
      <c r="F53" s="76"/>
    </row>
    <row r="54" spans="1:6" ht="212.25" customHeight="1">
      <c r="A54" s="76"/>
      <c r="B54" s="54">
        <v>37</v>
      </c>
      <c r="C54" s="81" t="str">
        <f>IF('5-1. Maintenance'!C49="","",'5-1. Maintenance'!C49)</f>
        <v/>
      </c>
      <c r="D54" s="118"/>
      <c r="E54" s="118"/>
      <c r="F54" s="76"/>
    </row>
    <row r="55" spans="1:6" ht="212.25" customHeight="1">
      <c r="A55" s="76"/>
      <c r="B55" s="54">
        <v>38</v>
      </c>
      <c r="C55" s="81" t="str">
        <f>IF('5-1. Maintenance'!C50="","",'5-1. Maintenance'!C50)</f>
        <v/>
      </c>
      <c r="D55" s="118"/>
      <c r="E55" s="118"/>
      <c r="F55" s="76"/>
    </row>
    <row r="56" spans="1:6" ht="211.5" customHeight="1">
      <c r="A56" s="76"/>
      <c r="B56" s="54">
        <v>39</v>
      </c>
      <c r="C56" s="81" t="str">
        <f>IF('5-1. Maintenance'!C51="","",'5-1. Maintenance'!C51)</f>
        <v/>
      </c>
      <c r="D56" s="118"/>
      <c r="E56" s="118"/>
      <c r="F56" s="76"/>
    </row>
    <row r="57" spans="1:6" ht="211.5" customHeight="1" thickBot="1">
      <c r="A57" s="76"/>
      <c r="B57" s="54">
        <v>40</v>
      </c>
      <c r="C57" s="81" t="str">
        <f>IF('5-1. Maintenance'!C52="","",'5-1. Maintenance'!C52)</f>
        <v/>
      </c>
      <c r="D57" s="118"/>
      <c r="E57" s="118"/>
      <c r="F57" s="76"/>
    </row>
    <row r="58" spans="1:6" ht="211.5" customHeight="1" thickBot="1">
      <c r="A58" s="76"/>
      <c r="B58" s="54">
        <v>41</v>
      </c>
      <c r="C58" s="81" t="str">
        <f>IF('5-1. Maintenance'!C53="","",'5-1. Maintenance'!C53)</f>
        <v/>
      </c>
      <c r="D58" s="118"/>
      <c r="E58" s="118"/>
      <c r="F58" s="76"/>
    </row>
    <row r="59" spans="1:6" ht="211.5" customHeight="1" thickBot="1">
      <c r="A59" s="76"/>
      <c r="B59" s="54">
        <v>42</v>
      </c>
      <c r="C59" s="81" t="str">
        <f>IF('5-1. Maintenance'!C54="","",'5-1. Maintenance'!C54)</f>
        <v/>
      </c>
      <c r="D59" s="118"/>
      <c r="E59" s="118"/>
      <c r="F59" s="76"/>
    </row>
    <row r="60" spans="1:6" ht="211.5" customHeight="1" thickBot="1">
      <c r="A60" s="76"/>
      <c r="B60" s="54">
        <v>43</v>
      </c>
      <c r="C60" s="81" t="str">
        <f>IF('5-1. Maintenance'!C55="","",'5-1. Maintenance'!C55)</f>
        <v/>
      </c>
      <c r="D60" s="118"/>
      <c r="E60" s="118"/>
      <c r="F60" s="76"/>
    </row>
    <row r="61" spans="1:6" ht="211.5" customHeight="1" thickBot="1">
      <c r="B61" s="54">
        <v>44</v>
      </c>
      <c r="C61" s="81" t="str">
        <f>IF('5-1. Maintenance'!C56="","",'5-1. Maintenance'!C56)</f>
        <v/>
      </c>
      <c r="D61" s="118"/>
      <c r="E61" s="118"/>
      <c r="F61" s="76"/>
    </row>
    <row r="62" spans="1:6" ht="211.5" customHeight="1" thickBot="1">
      <c r="B62" s="54">
        <v>45</v>
      </c>
      <c r="C62" s="81" t="str">
        <f>IF('5-1. Maintenance'!C57="","",'5-1. Maintenance'!C57)</f>
        <v/>
      </c>
      <c r="D62" s="118"/>
      <c r="E62" s="118"/>
    </row>
    <row r="63" spans="1:6" ht="211.5" customHeight="1" thickBot="1">
      <c r="B63" s="54">
        <v>46</v>
      </c>
      <c r="C63" s="81" t="str">
        <f>IF('5-1. Maintenance'!C58="","",'5-1. Maintenance'!C58)</f>
        <v/>
      </c>
      <c r="D63" s="118"/>
      <c r="E63" s="118"/>
    </row>
    <row r="64" spans="1:6" ht="211.5" customHeight="1" thickBot="1">
      <c r="B64" s="54">
        <v>47</v>
      </c>
      <c r="C64" s="81" t="str">
        <f>IF('5-1. Maintenance'!C59="","",'5-1. Maintenance'!C59)</f>
        <v/>
      </c>
      <c r="D64" s="118"/>
      <c r="E64" s="118"/>
    </row>
    <row r="65" spans="2:5" ht="211.5" customHeight="1" thickBot="1">
      <c r="B65" s="54">
        <v>48</v>
      </c>
      <c r="C65" s="81" t="str">
        <f>IF('5-1. Maintenance'!C60="","",'5-1. Maintenance'!C60)</f>
        <v/>
      </c>
      <c r="D65" s="118"/>
      <c r="E65" s="118"/>
    </row>
    <row r="66" spans="2:5" ht="211.5" customHeight="1" thickBot="1">
      <c r="B66" s="54">
        <v>49</v>
      </c>
      <c r="C66" s="81" t="str">
        <f>IF('5-1. Maintenance'!C61="","",'5-1. Maintenance'!C61)</f>
        <v/>
      </c>
      <c r="D66" s="118"/>
      <c r="E66" s="118"/>
    </row>
    <row r="67" spans="2:5" ht="211.5" customHeight="1" thickBot="1">
      <c r="B67" s="54">
        <v>50</v>
      </c>
      <c r="C67" s="81" t="str">
        <f>IF('5-1. Maintenance'!C62="","",'5-1. Maintenance'!C62)</f>
        <v/>
      </c>
      <c r="D67" s="118"/>
      <c r="E67" s="118"/>
    </row>
    <row r="68" spans="2:5" ht="211.5" customHeight="1" thickBot="1">
      <c r="B68" s="54">
        <v>51</v>
      </c>
      <c r="C68" s="81" t="str">
        <f>IF('5-1. Maintenance'!C63="","",'5-1. Maintenance'!C63)</f>
        <v/>
      </c>
      <c r="D68" s="118"/>
      <c r="E68" s="118"/>
    </row>
    <row r="69" spans="2:5" ht="211.5" customHeight="1" thickBot="1">
      <c r="B69" s="54">
        <v>52</v>
      </c>
      <c r="C69" s="81" t="str">
        <f>IF('5-1. Maintenance'!C64="","",'5-1. Maintenance'!C64)</f>
        <v/>
      </c>
      <c r="D69" s="118"/>
      <c r="E69" s="118"/>
    </row>
    <row r="70" spans="2:5" ht="211.5" customHeight="1" thickBot="1">
      <c r="B70" s="54">
        <v>53</v>
      </c>
      <c r="C70" s="81" t="str">
        <f>IF('5-1. Maintenance'!C65="","",'5-1. Maintenance'!C65)</f>
        <v/>
      </c>
      <c r="D70" s="118"/>
      <c r="E70" s="118"/>
    </row>
    <row r="71" spans="2:5" ht="211.5" customHeight="1" thickBot="1">
      <c r="B71" s="54">
        <v>54</v>
      </c>
      <c r="C71" s="81" t="str">
        <f>IF('5-1. Maintenance'!C66="","",'5-1. Maintenance'!C66)</f>
        <v/>
      </c>
      <c r="D71" s="118"/>
      <c r="E71" s="118"/>
    </row>
    <row r="72" spans="2:5" ht="211.5" customHeight="1" thickBot="1">
      <c r="B72" s="54">
        <v>55</v>
      </c>
      <c r="C72" s="81" t="str">
        <f>IF('5-1. Maintenance'!C67="","",'5-1. Maintenance'!C67)</f>
        <v/>
      </c>
      <c r="D72" s="118"/>
      <c r="E72" s="118"/>
    </row>
    <row r="73" spans="2:5" ht="211.5" customHeight="1" thickBot="1">
      <c r="B73" s="54">
        <v>56</v>
      </c>
      <c r="C73" s="81" t="str">
        <f>IF('5-1. Maintenance'!C68="","",'5-1. Maintenance'!C68)</f>
        <v/>
      </c>
      <c r="D73" s="118"/>
      <c r="E73" s="118"/>
    </row>
    <row r="74" spans="2:5" ht="211.5" customHeight="1" thickBot="1">
      <c r="B74" s="54">
        <v>57</v>
      </c>
      <c r="C74" s="81" t="str">
        <f>IF('5-1. Maintenance'!C69="","",'5-1. Maintenance'!C69)</f>
        <v/>
      </c>
      <c r="D74" s="118"/>
      <c r="E74" s="118"/>
    </row>
    <row r="75" spans="2:5" ht="211.5" customHeight="1" thickBot="1">
      <c r="B75" s="54">
        <v>58</v>
      </c>
      <c r="C75" s="81" t="str">
        <f>IF('5-1. Maintenance'!C70="","",'5-1. Maintenance'!C70)</f>
        <v/>
      </c>
      <c r="D75" s="118"/>
      <c r="E75" s="118"/>
    </row>
    <row r="76" spans="2:5" ht="211.5" customHeight="1" thickBot="1">
      <c r="B76" s="54">
        <v>59</v>
      </c>
      <c r="C76" s="81" t="str">
        <f>IF('5-1. Maintenance'!C71="","",'5-1. Maintenance'!C71)</f>
        <v/>
      </c>
      <c r="D76" s="118"/>
      <c r="E76" s="118"/>
    </row>
    <row r="77" spans="2:5" ht="211.5" customHeight="1" thickBot="1">
      <c r="B77" s="54">
        <v>60</v>
      </c>
      <c r="C77" s="81" t="str">
        <f>IF('5-1. Maintenance'!C72="","",'5-1. Maintenance'!C72)</f>
        <v/>
      </c>
      <c r="D77" s="118"/>
      <c r="E77" s="118"/>
    </row>
    <row r="78" spans="2:5" ht="211.5" customHeight="1" thickBot="1">
      <c r="B78" s="54">
        <v>61</v>
      </c>
      <c r="C78" s="81" t="str">
        <f>IF('5-1. Maintenance'!C73="","",'5-1. Maintenance'!C73)</f>
        <v/>
      </c>
      <c r="D78" s="118"/>
      <c r="E78" s="118"/>
    </row>
    <row r="79" spans="2:5" ht="211.5" customHeight="1" thickBot="1">
      <c r="B79" s="54">
        <v>62</v>
      </c>
      <c r="C79" s="81" t="str">
        <f>IF('5-1. Maintenance'!C74="","",'5-1. Maintenance'!C74)</f>
        <v/>
      </c>
      <c r="D79" s="118"/>
      <c r="E79" s="118"/>
    </row>
    <row r="80" spans="2:5" ht="211.5" customHeight="1" thickBot="1">
      <c r="B80" s="54">
        <v>63</v>
      </c>
      <c r="C80" s="81" t="str">
        <f>IF('5-1. Maintenance'!C75="","",'5-1. Maintenance'!C75)</f>
        <v/>
      </c>
      <c r="D80" s="118"/>
      <c r="E80" s="118"/>
    </row>
    <row r="81" spans="2:5" ht="211.5" customHeight="1" thickBot="1">
      <c r="B81" s="54">
        <v>64</v>
      </c>
      <c r="C81" s="81" t="str">
        <f>IF('5-1. Maintenance'!C76="","",'5-1. Maintenance'!C76)</f>
        <v/>
      </c>
      <c r="D81" s="118"/>
      <c r="E81" s="118"/>
    </row>
    <row r="82" spans="2:5" ht="211.5" customHeight="1" thickBot="1">
      <c r="B82" s="54">
        <v>65</v>
      </c>
      <c r="C82" s="81" t="str">
        <f>IF('5-1. Maintenance'!C77="","",'5-1. Maintenance'!C77)</f>
        <v/>
      </c>
      <c r="D82" s="118"/>
      <c r="E82" s="118"/>
    </row>
    <row r="83" spans="2:5" ht="211.5" customHeight="1" thickBot="1">
      <c r="B83" s="54">
        <v>66</v>
      </c>
      <c r="C83" s="81" t="str">
        <f>IF('5-1. Maintenance'!C78="","",'5-1. Maintenance'!C78)</f>
        <v/>
      </c>
      <c r="D83" s="118"/>
      <c r="E83" s="118"/>
    </row>
    <row r="84" spans="2:5" ht="211.5" customHeight="1" thickBot="1">
      <c r="B84" s="54">
        <v>67</v>
      </c>
      <c r="C84" s="81" t="str">
        <f>IF('5-1. Maintenance'!C79="","",'5-1. Maintenance'!C79)</f>
        <v/>
      </c>
      <c r="D84" s="118"/>
      <c r="E84" s="118"/>
    </row>
    <row r="85" spans="2:5" ht="211.5" customHeight="1" thickBot="1">
      <c r="B85" s="54">
        <v>68</v>
      </c>
      <c r="C85" s="81" t="str">
        <f>IF('5-1. Maintenance'!C80="","",'5-1. Maintenance'!C80)</f>
        <v/>
      </c>
      <c r="D85" s="118"/>
      <c r="E85" s="118"/>
    </row>
    <row r="86" spans="2:5" ht="211.5" customHeight="1" thickBot="1">
      <c r="B86" s="54">
        <v>69</v>
      </c>
      <c r="C86" s="81" t="str">
        <f>IF('5-1. Maintenance'!C81="","",'5-1. Maintenance'!C81)</f>
        <v/>
      </c>
      <c r="D86" s="118"/>
      <c r="E86" s="118"/>
    </row>
    <row r="87" spans="2:5" ht="211.5" customHeight="1" thickBot="1">
      <c r="B87" s="54">
        <v>70</v>
      </c>
      <c r="C87" s="81" t="str">
        <f>IF('5-1. Maintenance'!C82="","",'5-1. Maintenance'!C82)</f>
        <v/>
      </c>
      <c r="D87" s="118"/>
      <c r="E87" s="118"/>
    </row>
    <row r="88" spans="2:5" ht="211.5" customHeight="1" thickBot="1">
      <c r="B88" s="54">
        <v>71</v>
      </c>
      <c r="C88" s="81" t="str">
        <f>IF('5-1. Maintenance'!C83="","",'5-1. Maintenance'!C83)</f>
        <v/>
      </c>
      <c r="D88" s="118"/>
      <c r="E88" s="118"/>
    </row>
    <row r="89" spans="2:5" ht="211.5" customHeight="1" thickBot="1">
      <c r="B89" s="54">
        <v>72</v>
      </c>
      <c r="C89" s="81" t="str">
        <f>IF('5-1. Maintenance'!C84="","",'5-1. Maintenance'!C84)</f>
        <v/>
      </c>
      <c r="D89" s="118"/>
      <c r="E89" s="118"/>
    </row>
    <row r="90" spans="2:5" ht="211.5" customHeight="1" thickBot="1">
      <c r="B90" s="54">
        <v>73</v>
      </c>
      <c r="C90" s="81" t="str">
        <f>IF('5-1. Maintenance'!C85="","",'5-1. Maintenance'!C85)</f>
        <v/>
      </c>
      <c r="D90" s="118"/>
      <c r="E90" s="118"/>
    </row>
    <row r="91" spans="2:5" ht="211.5" customHeight="1" thickBot="1">
      <c r="B91" s="54">
        <v>74</v>
      </c>
      <c r="C91" s="81" t="str">
        <f>IF('5-1. Maintenance'!C86="","",'5-1. Maintenance'!C86)</f>
        <v/>
      </c>
      <c r="D91" s="118"/>
      <c r="E91" s="118"/>
    </row>
    <row r="92" spans="2:5" ht="211.5" customHeight="1" thickBot="1">
      <c r="B92" s="54">
        <v>75</v>
      </c>
      <c r="C92" s="81" t="str">
        <f>IF('5-1. Maintenance'!C87="","",'5-1. Maintenance'!C87)</f>
        <v/>
      </c>
      <c r="D92" s="118"/>
      <c r="E92" s="118"/>
    </row>
    <row r="93" spans="2:5" ht="211.5" customHeight="1" thickBot="1">
      <c r="B93" s="54">
        <v>76</v>
      </c>
      <c r="C93" s="81" t="str">
        <f>IF('5-1. Maintenance'!C88="","",'5-1. Maintenance'!C88)</f>
        <v/>
      </c>
      <c r="D93" s="118"/>
      <c r="E93" s="118"/>
    </row>
    <row r="94" spans="2:5" ht="211.5" customHeight="1" thickBot="1">
      <c r="B94" s="54">
        <v>77</v>
      </c>
      <c r="C94" s="81" t="str">
        <f>IF('5-1. Maintenance'!C89="","",'5-1. Maintenance'!C89)</f>
        <v/>
      </c>
      <c r="D94" s="118"/>
      <c r="E94" s="118"/>
    </row>
    <row r="95" spans="2:5" ht="211.5" customHeight="1" thickBot="1">
      <c r="B95" s="54">
        <v>78</v>
      </c>
      <c r="C95" s="81" t="str">
        <f>IF('5-1. Maintenance'!C90="","",'5-1. Maintenance'!C90)</f>
        <v/>
      </c>
      <c r="D95" s="118"/>
      <c r="E95" s="118"/>
    </row>
    <row r="96" spans="2:5" ht="211.5" customHeight="1" thickBot="1">
      <c r="B96" s="54">
        <v>79</v>
      </c>
      <c r="C96" s="81" t="str">
        <f>IF('5-1. Maintenance'!C91="","",'5-1. Maintenance'!C91)</f>
        <v/>
      </c>
      <c r="D96" s="118"/>
      <c r="E96" s="118"/>
    </row>
    <row r="97" spans="2:5" ht="211.5" customHeight="1" thickBot="1">
      <c r="B97" s="54">
        <v>80</v>
      </c>
      <c r="C97" s="81" t="str">
        <f>IF('5-1. Maintenance'!C92="","",'5-1. Maintenance'!C92)</f>
        <v/>
      </c>
      <c r="D97" s="118"/>
      <c r="E97" s="118"/>
    </row>
    <row r="98" spans="2:5" ht="211.5" customHeight="1" thickBot="1">
      <c r="B98" s="54">
        <v>81</v>
      </c>
      <c r="C98" s="81" t="str">
        <f>IF('5-1. Maintenance'!C93="","",'5-1. Maintenance'!C93)</f>
        <v/>
      </c>
      <c r="D98" s="118"/>
      <c r="E98" s="118"/>
    </row>
    <row r="99" spans="2:5" ht="211.5" customHeight="1" thickBot="1">
      <c r="B99" s="54">
        <v>82</v>
      </c>
      <c r="C99" s="81" t="str">
        <f>IF('5-1. Maintenance'!C94="","",'5-1. Maintenance'!C94)</f>
        <v/>
      </c>
      <c r="D99" s="118"/>
      <c r="E99" s="118"/>
    </row>
    <row r="100" spans="2:5" ht="211.5" customHeight="1" thickBot="1">
      <c r="B100" s="54">
        <v>83</v>
      </c>
      <c r="C100" s="81" t="str">
        <f>IF('5-1. Maintenance'!C95="","",'5-1. Maintenance'!C95)</f>
        <v/>
      </c>
      <c r="D100" s="118"/>
      <c r="E100" s="118"/>
    </row>
    <row r="101" spans="2:5" ht="211.5" customHeight="1" thickBot="1">
      <c r="B101" s="54">
        <v>84</v>
      </c>
      <c r="C101" s="81" t="str">
        <f>IF('5-1. Maintenance'!C96="","",'5-1. Maintenance'!C96)</f>
        <v/>
      </c>
      <c r="D101" s="118"/>
      <c r="E101" s="118"/>
    </row>
    <row r="102" spans="2:5" ht="211.5" customHeight="1" thickBot="1">
      <c r="B102" s="54">
        <v>85</v>
      </c>
      <c r="C102" s="81" t="str">
        <f>IF('5-1. Maintenance'!C97="","",'5-1. Maintenance'!C97)</f>
        <v/>
      </c>
      <c r="D102" s="118"/>
      <c r="E102" s="118"/>
    </row>
    <row r="103" spans="2:5" ht="211.5" customHeight="1" thickBot="1">
      <c r="B103" s="54">
        <v>86</v>
      </c>
      <c r="C103" s="81" t="str">
        <f>IF('5-1. Maintenance'!C98="","",'5-1. Maintenance'!C98)</f>
        <v/>
      </c>
      <c r="D103" s="118"/>
      <c r="E103" s="118"/>
    </row>
    <row r="104" spans="2:5" ht="211.5" customHeight="1" thickBot="1">
      <c r="B104" s="54">
        <v>87</v>
      </c>
      <c r="C104" s="81" t="str">
        <f>IF('5-1. Maintenance'!C99="","",'5-1. Maintenance'!C99)</f>
        <v/>
      </c>
      <c r="D104" s="118"/>
      <c r="E104" s="118"/>
    </row>
    <row r="105" spans="2:5" ht="211.5" customHeight="1" thickBot="1">
      <c r="B105" s="54">
        <v>88</v>
      </c>
      <c r="C105" s="81" t="str">
        <f>IF('5-1. Maintenance'!C100="","",'5-1. Maintenance'!C100)</f>
        <v/>
      </c>
      <c r="D105" s="118"/>
      <c r="E105" s="118"/>
    </row>
    <row r="106" spans="2:5" ht="211.5" customHeight="1" thickBot="1">
      <c r="B106" s="54">
        <v>89</v>
      </c>
      <c r="C106" s="81" t="str">
        <f>IF('5-1. Maintenance'!C101="","",'5-1. Maintenance'!C101)</f>
        <v/>
      </c>
      <c r="D106" s="118"/>
      <c r="E106" s="118"/>
    </row>
    <row r="107" spans="2:5" ht="211.5" customHeight="1" thickBot="1">
      <c r="B107" s="54">
        <v>90</v>
      </c>
      <c r="C107" s="81" t="str">
        <f>IF('5-1. Maintenance'!C102="","",'5-1. Maintenance'!C102)</f>
        <v/>
      </c>
      <c r="D107" s="118"/>
      <c r="E107" s="118"/>
    </row>
    <row r="108" spans="2:5" ht="211.5" customHeight="1" thickBot="1">
      <c r="B108" s="54">
        <v>91</v>
      </c>
      <c r="C108" s="81" t="str">
        <f>IF('5-1. Maintenance'!C103="","",'5-1. Maintenance'!C103)</f>
        <v/>
      </c>
      <c r="D108" s="118"/>
      <c r="E108" s="118"/>
    </row>
    <row r="109" spans="2:5" ht="211.5" customHeight="1" thickBot="1">
      <c r="B109" s="54">
        <v>92</v>
      </c>
      <c r="C109" s="81" t="str">
        <f>IF('5-1. Maintenance'!C104="","",'5-1. Maintenance'!C104)</f>
        <v/>
      </c>
      <c r="D109" s="118"/>
      <c r="E109" s="118"/>
    </row>
    <row r="110" spans="2:5" ht="211.5" customHeight="1" thickBot="1">
      <c r="B110" s="54">
        <v>93</v>
      </c>
      <c r="C110" s="81" t="str">
        <f>IF('5-1. Maintenance'!C105="","",'5-1. Maintenance'!C105)</f>
        <v/>
      </c>
      <c r="D110" s="118"/>
      <c r="E110" s="118"/>
    </row>
    <row r="111" spans="2:5" ht="211.5" customHeight="1" thickBot="1">
      <c r="B111" s="54">
        <v>94</v>
      </c>
      <c r="C111" s="81" t="str">
        <f>IF('5-1. Maintenance'!C106="","",'5-1. Maintenance'!C106)</f>
        <v/>
      </c>
      <c r="D111" s="118"/>
      <c r="E111" s="118"/>
    </row>
    <row r="112" spans="2:5" ht="211.5" customHeight="1" thickBot="1">
      <c r="B112" s="54">
        <v>95</v>
      </c>
      <c r="C112" s="81" t="str">
        <f>IF('5-1. Maintenance'!C107="","",'5-1. Maintenance'!C107)</f>
        <v/>
      </c>
      <c r="D112" s="118"/>
      <c r="E112" s="118"/>
    </row>
    <row r="113" spans="2:5" ht="211.5" customHeight="1" thickBot="1">
      <c r="B113" s="54">
        <v>96</v>
      </c>
      <c r="C113" s="81" t="str">
        <f>IF('5-1. Maintenance'!C108="","",'5-1. Maintenance'!C108)</f>
        <v/>
      </c>
      <c r="D113" s="118"/>
      <c r="E113" s="118"/>
    </row>
    <row r="114" spans="2:5" ht="211.5" customHeight="1" thickBot="1">
      <c r="B114" s="54">
        <v>97</v>
      </c>
      <c r="C114" s="81" t="str">
        <f>IF('5-1. Maintenance'!C109="","",'5-1. Maintenance'!C109)</f>
        <v/>
      </c>
      <c r="D114" s="118"/>
      <c r="E114" s="118"/>
    </row>
    <row r="115" spans="2:5" ht="211.5" customHeight="1" thickBot="1">
      <c r="B115" s="54">
        <v>98</v>
      </c>
      <c r="C115" s="81" t="str">
        <f>IF('5-1. Maintenance'!C110="","",'5-1. Maintenance'!C110)</f>
        <v/>
      </c>
      <c r="D115" s="118"/>
      <c r="E115" s="118"/>
    </row>
    <row r="116" spans="2:5" ht="211.5" customHeight="1" thickBot="1">
      <c r="B116" s="54">
        <v>99</v>
      </c>
      <c r="C116" s="81" t="str">
        <f>IF('5-1. Maintenance'!C111="","",'5-1. Maintenance'!C111)</f>
        <v/>
      </c>
      <c r="D116" s="118"/>
      <c r="E116" s="118"/>
    </row>
    <row r="117" spans="2:5" ht="211.5" customHeight="1" thickBot="1">
      <c r="B117" s="54">
        <v>100</v>
      </c>
      <c r="C117" s="81" t="str">
        <f>IF('5-1. Maintenance'!C112="","",'5-1. Maintenance'!C112)</f>
        <v/>
      </c>
      <c r="D117" s="118"/>
      <c r="E117" s="118"/>
    </row>
    <row r="118" spans="2:5" ht="12.75" customHeight="1"/>
    <row r="119" spans="2:5" ht="12.75" customHeight="1"/>
    <row r="120" spans="2:5" ht="12.75" customHeight="1"/>
    <row r="121" spans="2:5" ht="12.75" customHeight="1"/>
    <row r="122" spans="2:5" ht="12.75" customHeight="1"/>
    <row r="123" spans="2:5" ht="12.75" customHeight="1"/>
    <row r="124" spans="2:5" ht="12.75" customHeight="1"/>
    <row r="125" spans="2:5" ht="12.75" customHeight="1"/>
    <row r="126" spans="2:5" ht="12.75" customHeight="1"/>
    <row r="127" spans="2:5" ht="12.75" customHeight="1"/>
    <row r="128" spans="2:5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qOiqr8nSh3ssDBS+D6fABezInRb7LNVPqTrembx9SHeDQsZ1/H968S+Y9BCjrwJMCfMMM00XjJfS2KoQ6kbPSg==" saltValue="dajgHr0jy/FZt+YcL7+O2w==" spinCount="100000" sheet="1" objects="1" scenarios="1"/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00"/>
  <sheetViews>
    <sheetView showGridLines="0" zoomScaleNormal="100" workbookViewId="0"/>
  </sheetViews>
  <sheetFormatPr defaultColWidth="14.44140625" defaultRowHeight="15" customHeight="1"/>
  <cols>
    <col min="1" max="1" width="7.5546875" customWidth="1"/>
    <col min="2" max="2" width="20.5546875" customWidth="1"/>
    <col min="3" max="3" width="32.44140625" customWidth="1"/>
    <col min="4" max="4" width="40.44140625" customWidth="1"/>
    <col min="5" max="5" width="22.77734375" customWidth="1"/>
    <col min="6" max="6" width="22.21875" customWidth="1"/>
    <col min="7" max="7" width="22.44140625" customWidth="1"/>
    <col min="8" max="8" width="18.44140625" customWidth="1"/>
    <col min="9" max="9" width="17.77734375" customWidth="1"/>
    <col min="10" max="10" width="28.44140625" customWidth="1"/>
    <col min="11" max="11" width="13.44140625" customWidth="1"/>
    <col min="12" max="12" width="45" customWidth="1"/>
    <col min="13" max="13" width="61" customWidth="1"/>
    <col min="14" max="14" width="8.5546875" customWidth="1"/>
    <col min="15" max="15" width="8.5546875" hidden="1" customWidth="1"/>
    <col min="16" max="26" width="8.5546875" customWidth="1"/>
  </cols>
  <sheetData>
    <row r="1" spans="1:15" ht="12.7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5" ht="12.75" customHeight="1">
      <c r="A2" s="1"/>
      <c r="B2" s="1"/>
      <c r="C2" s="1"/>
      <c r="D2" s="1"/>
      <c r="E2" s="2"/>
      <c r="F2" s="2"/>
      <c r="G2" s="2"/>
      <c r="H2" s="1"/>
      <c r="I2" s="1"/>
    </row>
    <row r="3" spans="1:15" ht="12.75" customHeight="1">
      <c r="A3" s="1"/>
      <c r="B3" s="1"/>
      <c r="C3" s="1"/>
      <c r="D3" s="1"/>
      <c r="E3" s="2"/>
      <c r="F3" s="2"/>
      <c r="G3" s="2"/>
      <c r="H3" s="1"/>
      <c r="I3" s="1"/>
    </row>
    <row r="4" spans="1:15" ht="12.75" customHeight="1">
      <c r="A4" s="1"/>
      <c r="B4" s="1"/>
      <c r="C4" s="1"/>
      <c r="D4" s="1"/>
      <c r="E4" s="2"/>
      <c r="F4" s="2"/>
      <c r="G4" s="2"/>
      <c r="H4" s="1"/>
      <c r="I4" s="1"/>
    </row>
    <row r="5" spans="1:15" ht="12.75" customHeight="1">
      <c r="A5" s="4"/>
      <c r="B5" s="5" t="s">
        <v>0</v>
      </c>
      <c r="C5" s="6"/>
      <c r="D5" s="7"/>
      <c r="E5" s="6"/>
      <c r="F5" s="6"/>
      <c r="G5" s="6"/>
      <c r="H5" s="6"/>
      <c r="I5" s="6"/>
      <c r="J5" s="6"/>
      <c r="K5" s="6"/>
      <c r="L5" s="6"/>
      <c r="M5" s="8" t="s">
        <v>1</v>
      </c>
    </row>
    <row r="6" spans="1:15" ht="12.75" customHeight="1">
      <c r="A6" s="4"/>
      <c r="B6" s="4"/>
      <c r="C6" s="4"/>
      <c r="D6" s="4"/>
      <c r="E6" s="4"/>
      <c r="F6" s="4"/>
      <c r="G6" s="4"/>
      <c r="H6" s="4"/>
      <c r="I6" s="4"/>
      <c r="N6" s="4"/>
    </row>
    <row r="7" spans="1:15" ht="12.75" customHeight="1">
      <c r="A7" s="4"/>
      <c r="B7" s="91" t="s">
        <v>950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"/>
    </row>
    <row r="8" spans="1:15" ht="12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>
      <c r="B9" s="92" t="s">
        <v>951</v>
      </c>
      <c r="C9" s="92"/>
      <c r="D9" s="92"/>
      <c r="E9" s="134"/>
      <c r="F9" s="135"/>
      <c r="G9" s="17"/>
      <c r="H9" s="17"/>
      <c r="I9" s="17"/>
      <c r="J9" s="17"/>
      <c r="K9" s="4"/>
      <c r="L9" s="4"/>
      <c r="M9" s="4"/>
      <c r="N9" s="4"/>
    </row>
    <row r="10" spans="1:15" ht="12.75" customHeight="1">
      <c r="B10" s="92" t="s">
        <v>952</v>
      </c>
      <c r="C10" s="92"/>
      <c r="D10" s="92"/>
      <c r="E10" s="134"/>
      <c r="F10" s="135"/>
      <c r="G10" s="17"/>
      <c r="H10" s="17"/>
      <c r="I10" s="17"/>
      <c r="J10" s="17"/>
      <c r="K10" s="4"/>
      <c r="L10" s="4"/>
      <c r="M10" s="4"/>
      <c r="N10" s="4"/>
    </row>
    <row r="11" spans="1:15" ht="12.75" customHeight="1">
      <c r="B11" s="92" t="s">
        <v>953</v>
      </c>
      <c r="C11" s="92"/>
      <c r="D11" s="92"/>
      <c r="E11" s="134"/>
      <c r="F11" s="135"/>
      <c r="G11" s="17"/>
      <c r="H11" s="17"/>
      <c r="I11" s="17"/>
      <c r="J11" s="17"/>
      <c r="K11" s="4"/>
      <c r="L11" s="4"/>
      <c r="M11" s="4"/>
      <c r="N11" s="4"/>
    </row>
    <row r="12" spans="1:15" ht="12.75" customHeight="1">
      <c r="B12" s="92" t="s">
        <v>954</v>
      </c>
      <c r="C12" s="92"/>
      <c r="D12" s="92"/>
      <c r="E12" s="134"/>
      <c r="F12" s="135"/>
      <c r="G12" s="17"/>
      <c r="H12" s="17"/>
      <c r="I12" s="17"/>
      <c r="J12" s="17"/>
      <c r="K12" s="4"/>
      <c r="L12" s="4"/>
      <c r="M12" s="4"/>
      <c r="N12" s="4"/>
    </row>
    <row r="13" spans="1:15" ht="12.75" customHeight="1">
      <c r="B13" s="92" t="s">
        <v>1596</v>
      </c>
      <c r="C13" s="92"/>
      <c r="D13" s="92"/>
      <c r="E13" s="134"/>
      <c r="F13" s="135"/>
      <c r="G13" s="4"/>
      <c r="H13" s="17"/>
      <c r="I13" s="17"/>
      <c r="J13" s="17"/>
      <c r="K13" s="4"/>
      <c r="L13" s="4"/>
      <c r="M13" s="4"/>
      <c r="N13" s="4"/>
    </row>
    <row r="14" spans="1:15" ht="12.7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ht="12.75" customHeight="1">
      <c r="B15" s="93" t="s">
        <v>955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ht="12.75" customHeight="1">
      <c r="B16" s="94" t="s">
        <v>956</v>
      </c>
      <c r="C16" s="95"/>
      <c r="D16" s="95"/>
      <c r="E16" s="95"/>
      <c r="F16" s="95"/>
      <c r="G16" s="95"/>
      <c r="H16" s="95"/>
      <c r="I16" s="95"/>
      <c r="J16" s="96"/>
      <c r="K16" s="4"/>
      <c r="L16" s="4"/>
      <c r="M16" s="4"/>
      <c r="N16" s="4"/>
    </row>
    <row r="17" spans="2:14" ht="12.75" customHeight="1">
      <c r="B17" s="97" t="s">
        <v>957</v>
      </c>
      <c r="C17" s="98"/>
      <c r="D17" s="98"/>
      <c r="E17" s="98"/>
      <c r="F17" s="98"/>
      <c r="G17" s="98"/>
      <c r="H17" s="98"/>
      <c r="I17" s="98"/>
      <c r="J17" s="99"/>
      <c r="K17" s="4"/>
      <c r="L17" s="4"/>
      <c r="M17" s="4"/>
      <c r="N17" s="4"/>
    </row>
    <row r="18" spans="2:14" ht="12.75" customHeight="1">
      <c r="B18" s="100" t="s">
        <v>958</v>
      </c>
      <c r="C18" s="101"/>
      <c r="D18" s="101"/>
      <c r="E18" s="101"/>
      <c r="F18" s="101"/>
      <c r="G18" s="101"/>
      <c r="H18" s="101"/>
      <c r="I18" s="101"/>
      <c r="J18" s="102"/>
      <c r="K18" s="4"/>
      <c r="L18" s="4"/>
      <c r="M18" s="4"/>
      <c r="N18" s="4"/>
    </row>
    <row r="19" spans="2:14" ht="12.75" customHeight="1">
      <c r="B19" s="17"/>
      <c r="C19" s="17"/>
      <c r="D19" s="17"/>
      <c r="E19" s="17"/>
      <c r="F19" s="17"/>
      <c r="G19" s="17"/>
      <c r="H19" s="17"/>
      <c r="I19" s="17"/>
      <c r="J19" s="4"/>
      <c r="K19" s="4"/>
      <c r="L19" s="4"/>
      <c r="M19" s="4"/>
      <c r="N19" s="4"/>
    </row>
    <row r="20" spans="2:14" ht="12.75" customHeight="1">
      <c r="B20" s="103" t="s">
        <v>959</v>
      </c>
      <c r="C20" s="104"/>
      <c r="D20" s="104" t="s">
        <v>960</v>
      </c>
      <c r="E20" s="49" t="s">
        <v>961</v>
      </c>
      <c r="F20" s="49" t="s">
        <v>962</v>
      </c>
      <c r="G20" s="17"/>
      <c r="H20" s="17"/>
      <c r="I20" s="17"/>
      <c r="J20" s="4"/>
      <c r="K20" s="4"/>
      <c r="L20" s="4"/>
      <c r="M20" s="4"/>
      <c r="N20" s="4"/>
    </row>
    <row r="21" spans="2:14" ht="12.75" customHeight="1">
      <c r="B21" s="17"/>
      <c r="C21" s="4"/>
      <c r="D21" s="105"/>
      <c r="E21" s="105"/>
      <c r="F21" s="17"/>
      <c r="G21" s="17"/>
      <c r="H21" s="17"/>
      <c r="I21" s="17"/>
      <c r="J21" s="4"/>
      <c r="K21" s="4"/>
      <c r="L21" s="4"/>
      <c r="M21" s="4"/>
      <c r="N21" s="4"/>
    </row>
    <row r="22" spans="2:14" ht="12.75" customHeight="1">
      <c r="B22" s="17"/>
      <c r="C22" s="4"/>
      <c r="D22" s="105"/>
      <c r="E22" s="105"/>
      <c r="F22" s="17"/>
      <c r="G22" s="17"/>
      <c r="H22" s="17"/>
      <c r="I22" s="17"/>
      <c r="J22" s="4"/>
      <c r="K22" s="4"/>
      <c r="L22" s="4"/>
      <c r="M22" s="4"/>
      <c r="N22" s="4"/>
    </row>
    <row r="23" spans="2:14" ht="12.75" customHeight="1">
      <c r="B23" s="17"/>
      <c r="C23" s="4" t="s">
        <v>963</v>
      </c>
      <c r="D23" s="105" t="s">
        <v>964</v>
      </c>
      <c r="E23" s="105" t="s">
        <v>965</v>
      </c>
      <c r="F23" s="17" t="s">
        <v>966</v>
      </c>
      <c r="G23" s="17"/>
      <c r="H23" s="17"/>
      <c r="I23" s="17"/>
      <c r="J23" s="4"/>
      <c r="K23" s="4"/>
      <c r="L23" s="4"/>
      <c r="M23" s="4"/>
      <c r="N23" s="4"/>
    </row>
    <row r="24" spans="2:14" ht="12.75" customHeight="1">
      <c r="B24" s="17"/>
      <c r="C24" s="4"/>
      <c r="D24" s="106"/>
      <c r="E24" s="105"/>
      <c r="F24" s="17"/>
      <c r="G24" s="17"/>
      <c r="H24" s="17"/>
      <c r="I24" s="17"/>
      <c r="J24" s="4"/>
      <c r="K24" s="4"/>
      <c r="L24" s="4"/>
      <c r="M24" s="4"/>
      <c r="N24" s="4"/>
    </row>
    <row r="25" spans="2:14" ht="12.75" customHeight="1">
      <c r="B25" s="17"/>
      <c r="C25" s="4"/>
      <c r="D25" s="105"/>
      <c r="E25" s="105"/>
      <c r="F25" s="17"/>
      <c r="G25" s="17"/>
      <c r="H25" s="17"/>
      <c r="I25" s="17"/>
      <c r="J25" s="4"/>
      <c r="K25" s="4"/>
      <c r="L25" s="4"/>
      <c r="M25" s="4"/>
      <c r="N25" s="4"/>
    </row>
    <row r="26" spans="2:14" ht="12.75" customHeight="1">
      <c r="B26" s="17"/>
      <c r="C26" s="4"/>
      <c r="D26" s="105"/>
      <c r="E26" s="106"/>
      <c r="F26" s="4"/>
      <c r="G26" s="17"/>
      <c r="H26" s="17"/>
      <c r="I26" s="17"/>
      <c r="J26" s="4"/>
      <c r="K26" s="4"/>
      <c r="L26" s="4"/>
      <c r="M26" s="4"/>
      <c r="N26" s="4"/>
    </row>
    <row r="27" spans="2:14" ht="12.75" customHeight="1">
      <c r="B27" s="17"/>
      <c r="C27" s="4"/>
      <c r="D27" s="105"/>
      <c r="E27" s="106"/>
      <c r="F27" s="4"/>
      <c r="G27" s="17"/>
      <c r="H27" s="17"/>
      <c r="I27" s="17"/>
      <c r="J27" s="4"/>
      <c r="K27" s="4"/>
      <c r="L27" s="4"/>
      <c r="M27" s="4"/>
      <c r="N27" s="4"/>
    </row>
    <row r="28" spans="2:14" ht="12.75" customHeight="1">
      <c r="B28" s="17"/>
      <c r="C28" s="4" t="s">
        <v>967</v>
      </c>
      <c r="D28" s="105" t="s">
        <v>968</v>
      </c>
      <c r="E28" s="105" t="s">
        <v>965</v>
      </c>
      <c r="F28" s="4" t="s">
        <v>969</v>
      </c>
      <c r="G28" s="17"/>
      <c r="H28" s="17"/>
      <c r="I28" s="17"/>
      <c r="J28" s="4"/>
      <c r="K28" s="4"/>
      <c r="L28" s="4"/>
      <c r="M28" s="4"/>
      <c r="N28" s="4"/>
    </row>
    <row r="29" spans="2:14" ht="12.75" customHeight="1">
      <c r="B29" s="17"/>
      <c r="C29" s="4"/>
      <c r="D29" s="106"/>
      <c r="E29" s="105"/>
      <c r="F29" s="4"/>
      <c r="G29" s="17"/>
      <c r="H29" s="17"/>
      <c r="I29" s="17"/>
      <c r="J29" s="4"/>
      <c r="K29" s="4"/>
      <c r="L29" s="4"/>
      <c r="M29" s="4"/>
      <c r="N29" s="4"/>
    </row>
    <row r="30" spans="2:14" ht="12.75" customHeight="1">
      <c r="B30" s="17"/>
      <c r="C30" s="4"/>
      <c r="D30" s="105"/>
      <c r="E30" s="105"/>
      <c r="F30" s="4"/>
      <c r="G30" s="17"/>
      <c r="H30" s="17"/>
      <c r="I30" s="17"/>
      <c r="J30" s="4"/>
      <c r="K30" s="4"/>
      <c r="L30" s="4"/>
      <c r="M30" s="4"/>
      <c r="N30" s="4"/>
    </row>
    <row r="31" spans="2:14" ht="12.75" customHeight="1">
      <c r="B31" s="17"/>
      <c r="C31" s="4"/>
      <c r="D31" s="105"/>
      <c r="E31" s="105"/>
      <c r="F31" s="4"/>
      <c r="G31" s="17"/>
      <c r="H31" s="17"/>
      <c r="I31" s="17"/>
      <c r="J31" s="4"/>
      <c r="K31" s="4"/>
      <c r="L31" s="4"/>
      <c r="M31" s="4"/>
      <c r="N31" s="4"/>
    </row>
    <row r="32" spans="2:14" ht="12.75" customHeight="1">
      <c r="B32" s="17"/>
      <c r="C32" s="4" t="s">
        <v>970</v>
      </c>
      <c r="D32" s="105" t="s">
        <v>968</v>
      </c>
      <c r="E32" s="105" t="s">
        <v>965</v>
      </c>
      <c r="F32" s="4" t="s">
        <v>971</v>
      </c>
      <c r="G32" s="17"/>
      <c r="H32" s="17"/>
      <c r="I32" s="17"/>
      <c r="J32" s="4"/>
      <c r="K32" s="4"/>
      <c r="L32" s="4"/>
      <c r="M32" s="4"/>
      <c r="N32" s="4"/>
    </row>
    <row r="33" spans="2:14" ht="12.75" customHeight="1">
      <c r="B33" s="17"/>
      <c r="C33" s="4" t="s">
        <v>972</v>
      </c>
      <c r="D33" s="106"/>
      <c r="E33" s="106"/>
      <c r="F33" s="4"/>
      <c r="G33" s="17"/>
      <c r="H33" s="17"/>
      <c r="I33" s="17"/>
      <c r="J33" s="4"/>
      <c r="K33" s="4"/>
      <c r="L33" s="4"/>
      <c r="M33" s="4"/>
      <c r="N33" s="4"/>
    </row>
    <row r="34" spans="2:14" ht="12.75" customHeight="1">
      <c r="B34" s="17"/>
      <c r="C34" s="4"/>
      <c r="D34" s="105"/>
      <c r="E34" s="105"/>
      <c r="F34" s="4"/>
      <c r="G34" s="17"/>
      <c r="H34" s="17"/>
      <c r="I34" s="17"/>
      <c r="J34" s="4"/>
      <c r="K34" s="4"/>
      <c r="L34" s="4"/>
      <c r="M34" s="4"/>
      <c r="N34" s="4"/>
    </row>
    <row r="35" spans="2:14" ht="12.75" customHeight="1">
      <c r="B35" s="17"/>
      <c r="C35" s="4"/>
      <c r="D35" s="105"/>
      <c r="E35" s="105"/>
      <c r="F35" s="4"/>
      <c r="G35" s="17"/>
      <c r="H35" s="17"/>
      <c r="I35" s="17"/>
      <c r="J35" s="4"/>
      <c r="K35" s="4"/>
      <c r="L35" s="4"/>
      <c r="M35" s="4"/>
      <c r="N35" s="4"/>
    </row>
    <row r="36" spans="2:14" ht="12.75" customHeight="1">
      <c r="B36" s="17"/>
      <c r="C36" s="4"/>
      <c r="D36" s="105"/>
      <c r="E36" s="105"/>
      <c r="F36" s="4"/>
      <c r="G36" s="17"/>
      <c r="H36" s="17"/>
      <c r="I36" s="17"/>
      <c r="J36" s="4"/>
      <c r="K36" s="4"/>
      <c r="L36" s="4"/>
      <c r="M36" s="4"/>
      <c r="N36" s="4"/>
    </row>
    <row r="37" spans="2:14" ht="12.75" customHeight="1">
      <c r="B37" s="17"/>
      <c r="C37" s="17" t="s">
        <v>973</v>
      </c>
      <c r="D37" s="105" t="s">
        <v>968</v>
      </c>
      <c r="E37" s="105" t="s">
        <v>965</v>
      </c>
      <c r="F37" s="17" t="s">
        <v>974</v>
      </c>
      <c r="G37" s="17"/>
      <c r="H37" s="17"/>
      <c r="I37" s="17"/>
      <c r="J37" s="4"/>
      <c r="K37" s="4"/>
      <c r="L37" s="4"/>
      <c r="M37" s="4"/>
      <c r="N37" s="4"/>
    </row>
    <row r="38" spans="2:14" ht="12.75" customHeight="1">
      <c r="B38" s="17"/>
      <c r="C38" s="4" t="s">
        <v>975</v>
      </c>
      <c r="D38" s="106"/>
      <c r="E38" s="106"/>
      <c r="F38" s="17"/>
      <c r="G38" s="17"/>
      <c r="H38" s="17"/>
      <c r="I38" s="17"/>
      <c r="J38" s="4"/>
      <c r="K38" s="4"/>
      <c r="L38" s="4"/>
      <c r="M38" s="4"/>
      <c r="N38" s="4"/>
    </row>
    <row r="39" spans="2:14" ht="12.75" customHeight="1">
      <c r="B39" s="17"/>
      <c r="C39" s="17"/>
      <c r="D39" s="105"/>
      <c r="E39" s="105"/>
      <c r="F39" s="17"/>
      <c r="G39" s="17"/>
      <c r="H39" s="17"/>
      <c r="I39" s="17"/>
      <c r="J39" s="4"/>
      <c r="K39" s="4"/>
      <c r="L39" s="4"/>
      <c r="M39" s="4"/>
      <c r="N39" s="4"/>
    </row>
    <row r="40" spans="2:14" ht="12.75" customHeight="1">
      <c r="B40" s="17"/>
      <c r="C40" s="17"/>
      <c r="D40" s="105"/>
      <c r="E40" s="105"/>
      <c r="F40" s="17"/>
      <c r="G40" s="17"/>
      <c r="H40" s="17"/>
      <c r="I40" s="17"/>
      <c r="J40" s="4"/>
      <c r="K40" s="4"/>
      <c r="L40" s="4"/>
      <c r="M40" s="4"/>
      <c r="N40" s="4"/>
    </row>
    <row r="41" spans="2:14" ht="12.75" customHeight="1">
      <c r="B41" s="17"/>
      <c r="C41" s="17" t="s">
        <v>976</v>
      </c>
      <c r="D41" s="105" t="s">
        <v>965</v>
      </c>
      <c r="E41" s="105" t="s">
        <v>977</v>
      </c>
      <c r="F41" s="17" t="s">
        <v>978</v>
      </c>
      <c r="G41" s="17"/>
      <c r="H41" s="17"/>
      <c r="I41" s="17"/>
      <c r="J41" s="4"/>
      <c r="K41" s="4"/>
      <c r="L41" s="4"/>
      <c r="M41" s="4"/>
      <c r="N41" s="4"/>
    </row>
    <row r="42" spans="2:14" ht="12.75" customHeight="1">
      <c r="B42" s="17"/>
      <c r="C42" s="4" t="s">
        <v>979</v>
      </c>
      <c r="D42" s="105"/>
      <c r="E42" s="105"/>
      <c r="F42" s="17"/>
      <c r="G42" s="17"/>
      <c r="H42" s="17"/>
      <c r="I42" s="17"/>
      <c r="J42" s="4"/>
      <c r="K42" s="4"/>
      <c r="L42" s="4"/>
      <c r="M42" s="4"/>
      <c r="N42" s="4"/>
    </row>
    <row r="43" spans="2:14" ht="12.75" customHeight="1">
      <c r="B43" s="17"/>
      <c r="C43" s="17"/>
      <c r="D43" s="17"/>
      <c r="E43" s="17"/>
      <c r="F43" s="17"/>
      <c r="G43" s="17"/>
      <c r="H43" s="17"/>
      <c r="I43" s="17"/>
      <c r="J43" s="4"/>
      <c r="K43" s="4"/>
      <c r="L43" s="4"/>
      <c r="M43" s="4"/>
      <c r="N43" s="4"/>
    </row>
    <row r="44" spans="2:14" ht="12.75" customHeight="1">
      <c r="B44" s="17"/>
      <c r="C44" s="17"/>
      <c r="D44" s="17"/>
      <c r="E44" s="17"/>
      <c r="F44" s="17"/>
      <c r="G44" s="17"/>
      <c r="H44" s="17"/>
      <c r="I44" s="17"/>
      <c r="J44" s="4"/>
      <c r="K44" s="4"/>
      <c r="L44" s="4"/>
      <c r="M44" s="4"/>
      <c r="N44" s="4"/>
    </row>
    <row r="45" spans="2:14" ht="12.75" customHeight="1">
      <c r="B45" s="17"/>
      <c r="C45" s="17"/>
      <c r="D45" s="17"/>
      <c r="E45" s="17"/>
      <c r="F45" s="17"/>
      <c r="G45" s="17"/>
      <c r="H45" s="17"/>
      <c r="I45" s="17"/>
      <c r="J45" s="4"/>
      <c r="K45" s="4"/>
      <c r="L45" s="4"/>
      <c r="M45" s="4"/>
      <c r="N45" s="4"/>
    </row>
    <row r="46" spans="2:14" ht="12.75" customHeight="1">
      <c r="B46" s="107" t="s">
        <v>293</v>
      </c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"/>
    </row>
    <row r="47" spans="2:14" ht="12.75" customHeight="1">
      <c r="B47" s="17"/>
      <c r="C47" s="17"/>
      <c r="D47" s="17"/>
      <c r="E47" s="17"/>
      <c r="F47" s="17"/>
      <c r="G47" s="17"/>
      <c r="H47" s="17"/>
      <c r="I47" s="17"/>
      <c r="J47" s="4"/>
      <c r="K47" s="4"/>
      <c r="L47" s="4"/>
      <c r="M47" s="4"/>
      <c r="N47" s="4"/>
    </row>
    <row r="48" spans="2:14" ht="12.75" customHeight="1">
      <c r="B48" s="110"/>
      <c r="C48" s="1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ht="36" customHeight="1">
      <c r="B49" s="48" t="s">
        <v>980</v>
      </c>
      <c r="C49" s="49" t="s">
        <v>981</v>
      </c>
      <c r="D49" s="49" t="s">
        <v>982</v>
      </c>
      <c r="E49" s="49" t="s">
        <v>983</v>
      </c>
      <c r="F49" s="49" t="s">
        <v>984</v>
      </c>
      <c r="G49" s="50" t="s">
        <v>985</v>
      </c>
      <c r="H49" s="50" t="s">
        <v>986</v>
      </c>
      <c r="I49" s="48" t="s">
        <v>987</v>
      </c>
      <c r="J49" s="49" t="s">
        <v>988</v>
      </c>
      <c r="K49" s="49" t="s">
        <v>989</v>
      </c>
      <c r="L49" s="49" t="s">
        <v>990</v>
      </c>
      <c r="M49" s="49" t="s">
        <v>991</v>
      </c>
      <c r="N49" s="4"/>
    </row>
    <row r="50" spans="2:14" ht="27.75" customHeight="1">
      <c r="B50" s="86" t="s">
        <v>304</v>
      </c>
      <c r="C50" s="52" t="s">
        <v>992</v>
      </c>
      <c r="D50" s="52" t="s">
        <v>993</v>
      </c>
      <c r="E50" s="52" t="s">
        <v>903</v>
      </c>
      <c r="F50" s="52" t="s">
        <v>902</v>
      </c>
      <c r="G50" s="86" t="s">
        <v>994</v>
      </c>
      <c r="H50" s="86" t="s">
        <v>513</v>
      </c>
      <c r="I50" s="86" t="s">
        <v>995</v>
      </c>
      <c r="J50" s="52" t="s">
        <v>996</v>
      </c>
      <c r="K50" s="52" t="s">
        <v>997</v>
      </c>
      <c r="L50" s="52" t="s">
        <v>861</v>
      </c>
      <c r="M50" s="52" t="s">
        <v>998</v>
      </c>
      <c r="N50" s="4"/>
    </row>
    <row r="51" spans="2:14" ht="12.75" customHeight="1">
      <c r="B51" s="54">
        <v>1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4"/>
    </row>
    <row r="52" spans="2:14" ht="12.75" customHeight="1">
      <c r="B52" s="54">
        <v>2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4"/>
    </row>
    <row r="53" spans="2:14" ht="12.75" customHeight="1">
      <c r="B53" s="54">
        <v>3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4"/>
    </row>
    <row r="54" spans="2:14" ht="12.75" customHeight="1">
      <c r="B54" s="54">
        <v>4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4"/>
    </row>
    <row r="55" spans="2:14" ht="12.75" customHeight="1">
      <c r="B55" s="54">
        <v>5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4"/>
    </row>
    <row r="56" spans="2:14" ht="12.75" customHeight="1">
      <c r="B56" s="54">
        <v>6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4"/>
    </row>
    <row r="57" spans="2:14" ht="12.75" customHeight="1">
      <c r="B57" s="54">
        <v>7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4"/>
    </row>
    <row r="58" spans="2:14" ht="12.75" customHeight="1">
      <c r="B58" s="54">
        <v>8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4"/>
    </row>
    <row r="59" spans="2:14" ht="12.75" customHeight="1">
      <c r="B59" s="54">
        <v>9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4"/>
    </row>
    <row r="60" spans="2:14" ht="12.75" customHeight="1">
      <c r="B60" s="54">
        <v>10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4"/>
    </row>
    <row r="61" spans="2:14" ht="12.75" customHeight="1">
      <c r="B61" s="54">
        <v>11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4"/>
    </row>
    <row r="62" spans="2:14" ht="12.75" customHeight="1">
      <c r="B62" s="54">
        <v>12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4"/>
    </row>
    <row r="63" spans="2:14" ht="12.75" customHeight="1">
      <c r="B63" s="54">
        <v>13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4"/>
    </row>
    <row r="64" spans="2:14" ht="12.75" customHeight="1">
      <c r="B64" s="54">
        <v>14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4"/>
    </row>
    <row r="65" spans="2:14" ht="12.75" customHeight="1">
      <c r="B65" s="54">
        <v>15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4"/>
    </row>
    <row r="66" spans="2:14" ht="12.75" customHeight="1">
      <c r="B66" s="54">
        <v>16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4"/>
    </row>
    <row r="67" spans="2:14" ht="12.75" customHeight="1">
      <c r="B67" s="54">
        <v>17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4"/>
    </row>
    <row r="68" spans="2:14" ht="12.75" customHeight="1">
      <c r="B68" s="54">
        <v>18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4"/>
    </row>
    <row r="69" spans="2:14" ht="12.75" customHeight="1">
      <c r="B69" s="54">
        <v>19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4"/>
    </row>
    <row r="70" spans="2:14" ht="12.75" customHeight="1">
      <c r="B70" s="54">
        <v>20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4"/>
    </row>
    <row r="71" spans="2:14" ht="12.75" customHeight="1">
      <c r="B71" s="54">
        <v>21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4"/>
    </row>
    <row r="72" spans="2:14" ht="12.75" customHeight="1">
      <c r="B72" s="54">
        <v>22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4"/>
    </row>
    <row r="73" spans="2:14" ht="12.75" customHeight="1">
      <c r="B73" s="54">
        <v>23</v>
      </c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4"/>
    </row>
    <row r="74" spans="2:14" ht="12.75" customHeight="1">
      <c r="B74" s="54">
        <v>24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4"/>
    </row>
    <row r="75" spans="2:14" ht="12.75" customHeight="1">
      <c r="B75" s="54">
        <v>25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4"/>
    </row>
    <row r="76" spans="2:14" ht="12.75" customHeight="1">
      <c r="B76" s="54">
        <v>26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4"/>
    </row>
    <row r="77" spans="2:14" ht="12.75" customHeight="1">
      <c r="B77" s="54">
        <v>27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4"/>
    </row>
    <row r="78" spans="2:14" ht="12.75" customHeight="1">
      <c r="B78" s="54">
        <v>28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4"/>
    </row>
    <row r="79" spans="2:14" ht="12.75" customHeight="1">
      <c r="B79" s="54">
        <v>29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4"/>
    </row>
    <row r="80" spans="2:14" ht="12.75" customHeight="1">
      <c r="B80" s="54">
        <v>30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4"/>
    </row>
    <row r="81" spans="2:14" ht="12.75" customHeight="1">
      <c r="B81" s="54">
        <v>31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4"/>
    </row>
    <row r="82" spans="2:14" ht="12.75" customHeight="1">
      <c r="B82" s="54">
        <v>32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4"/>
    </row>
    <row r="83" spans="2:14" ht="12.75" customHeight="1">
      <c r="B83" s="54">
        <v>33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4"/>
    </row>
    <row r="84" spans="2:14" ht="12.75" customHeight="1">
      <c r="B84" s="54">
        <v>34</v>
      </c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4"/>
    </row>
    <row r="85" spans="2:14" ht="12.75" customHeight="1">
      <c r="B85" s="54">
        <v>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4"/>
    </row>
    <row r="86" spans="2:14" ht="12.75" customHeight="1">
      <c r="B86" s="54">
        <v>36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4"/>
    </row>
    <row r="87" spans="2:14" ht="12.75" customHeight="1">
      <c r="B87" s="54">
        <v>37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4"/>
    </row>
    <row r="88" spans="2:14" ht="12.75" customHeight="1">
      <c r="B88" s="54">
        <v>38</v>
      </c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4"/>
    </row>
    <row r="89" spans="2:14" ht="12.75" customHeight="1">
      <c r="B89" s="54">
        <v>39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4"/>
    </row>
    <row r="90" spans="2:14" ht="12.75" customHeight="1">
      <c r="B90" s="54">
        <v>40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4"/>
    </row>
    <row r="91" spans="2:14" ht="12.75" customHeight="1">
      <c r="B91" s="4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4"/>
    </row>
    <row r="92" spans="2:14" ht="12.75" customHeight="1">
      <c r="B92" s="111"/>
      <c r="C92" s="112"/>
      <c r="D92" s="113"/>
      <c r="E92" s="113"/>
      <c r="F92" s="4"/>
      <c r="G92" s="4"/>
      <c r="H92" s="4"/>
      <c r="I92" s="4"/>
      <c r="J92" s="4"/>
      <c r="K92" s="4"/>
      <c r="L92" s="4"/>
      <c r="M92" s="4"/>
      <c r="N92" s="4"/>
    </row>
    <row r="93" spans="2:14" ht="12.75" customHeight="1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</row>
    <row r="94" spans="2:14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</row>
    <row r="95" spans="2:14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</row>
    <row r="96" spans="2:14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</row>
    <row r="97" spans="2:14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</row>
    <row r="98" spans="2:14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2:14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</row>
    <row r="100" spans="2:14" ht="12.75" customHeight="1"/>
    <row r="101" spans="2:14" ht="12.75" customHeight="1"/>
    <row r="102" spans="2:14" ht="12.75" customHeight="1"/>
    <row r="103" spans="2:14" ht="12.75" customHeight="1"/>
    <row r="104" spans="2:14" ht="12.75" customHeight="1"/>
    <row r="105" spans="2:14" ht="12.75" customHeight="1"/>
    <row r="106" spans="2:14" ht="12.75" customHeight="1"/>
    <row r="107" spans="2:14" ht="12.75" customHeight="1"/>
    <row r="108" spans="2:14" ht="12.75" customHeight="1"/>
    <row r="109" spans="2:14" ht="12.75" customHeight="1"/>
    <row r="110" spans="2:14" ht="12.75" customHeight="1"/>
    <row r="111" spans="2:14" ht="12.75" customHeight="1"/>
    <row r="112" spans="2:14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jwPqMiGO6PcbmBEHn4t3m6abgEmbGe3wmVFCt344d8mkXtftkLdNmZyVA0bnthuSO8jBTt9v3lw/z4HMgwy4WA==" saltValue="sMBvrgczCaVdYX+TZd4osw==" spinCount="100000" sheet="1" objects="1" scenarios="1"/>
  <conditionalFormatting sqref="C51:C90">
    <cfRule type="expression" dxfId="2" priority="1">
      <formula>ISNUMBER(SEARCH(";",C51))</formula>
    </cfRule>
    <cfRule type="expression" dxfId="1" priority="2">
      <formula>ISNUMBER(SEARCH(",",C51))</formula>
    </cfRule>
    <cfRule type="expression" dxfId="0" priority="3">
      <formula>COUNTIF($C$51:$C$90,C51)&gt;1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'5-A) Component types'!$G$2:$G$4</xm:f>
          </x14:formula1>
          <xm:sqref>L51:L90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showGridLines="0" zoomScale="80" zoomScaleNormal="80" workbookViewId="0"/>
  </sheetViews>
  <sheetFormatPr defaultColWidth="14.44140625" defaultRowHeight="15" customHeight="1"/>
  <cols>
    <col min="1" max="1" width="14.44140625" customWidth="1"/>
    <col min="2" max="2" width="12.5546875" customWidth="1"/>
    <col min="3" max="3" width="37.21875" customWidth="1"/>
    <col min="4" max="4" width="74.44140625" customWidth="1"/>
    <col min="5" max="5" width="76.21875" customWidth="1"/>
    <col min="6" max="6" width="13.77734375" customWidth="1"/>
    <col min="7" max="7" width="18.44140625" customWidth="1"/>
    <col min="8" max="26" width="8.55468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999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1000</v>
      </c>
      <c r="E16" s="5" t="s">
        <v>1001</v>
      </c>
      <c r="F16" s="76"/>
    </row>
    <row r="17" spans="1:6" ht="212.25" customHeight="1">
      <c r="A17" s="76"/>
      <c r="B17" s="79" t="s">
        <v>304</v>
      </c>
      <c r="C17" s="80" t="s">
        <v>949</v>
      </c>
      <c r="D17" s="80"/>
      <c r="E17" s="80"/>
      <c r="F17" s="76"/>
    </row>
    <row r="18" spans="1:6" ht="212.25" customHeight="1">
      <c r="A18" s="76"/>
      <c r="B18" s="54">
        <v>1</v>
      </c>
      <c r="C18" s="81" t="str">
        <f>IF('6-1. Compressed Air'!C51="","",'6-1. Compressed Air'!C51)</f>
        <v/>
      </c>
      <c r="D18" s="118"/>
      <c r="E18" s="118"/>
      <c r="F18" s="76"/>
    </row>
    <row r="19" spans="1:6" ht="212.25" customHeight="1">
      <c r="A19" s="76"/>
      <c r="B19" s="54">
        <v>2</v>
      </c>
      <c r="C19" s="81" t="str">
        <f>IF('6-1. Compressed Air'!C52="","",'6-1. Compressed Air'!C52)</f>
        <v/>
      </c>
      <c r="D19" s="118"/>
      <c r="E19" s="118"/>
      <c r="F19" s="76"/>
    </row>
    <row r="20" spans="1:6" ht="212.25" customHeight="1">
      <c r="A20" s="76"/>
      <c r="B20" s="54">
        <v>3</v>
      </c>
      <c r="C20" s="81" t="str">
        <f>IF('6-1. Compressed Air'!C53="","",'6-1. Compressed Air'!C53)</f>
        <v/>
      </c>
      <c r="D20" s="118"/>
      <c r="E20" s="118"/>
      <c r="F20" s="76"/>
    </row>
    <row r="21" spans="1:6" ht="212.25" customHeight="1">
      <c r="A21" s="76"/>
      <c r="B21" s="54">
        <v>4</v>
      </c>
      <c r="C21" s="81" t="str">
        <f>IF('6-1. Compressed Air'!C54="","",'6-1. Compressed Air'!C54)</f>
        <v/>
      </c>
      <c r="D21" s="118"/>
      <c r="E21" s="118"/>
      <c r="F21" s="76"/>
    </row>
    <row r="22" spans="1:6" ht="212.25" customHeight="1">
      <c r="A22" s="76"/>
      <c r="B22" s="54">
        <v>5</v>
      </c>
      <c r="C22" s="81" t="str">
        <f>IF('6-1. Compressed Air'!C55="","",'6-1. Compressed Air'!C55)</f>
        <v/>
      </c>
      <c r="D22" s="118"/>
      <c r="E22" s="118"/>
      <c r="F22" s="76"/>
    </row>
    <row r="23" spans="1:6" ht="212.25" customHeight="1">
      <c r="A23" s="76"/>
      <c r="B23" s="54">
        <v>6</v>
      </c>
      <c r="C23" s="81" t="str">
        <f>IF('6-1. Compressed Air'!C56="","",'6-1. Compressed Air'!C56)</f>
        <v/>
      </c>
      <c r="D23" s="118"/>
      <c r="E23" s="118"/>
      <c r="F23" s="76"/>
    </row>
    <row r="24" spans="1:6" ht="212.25" customHeight="1">
      <c r="A24" s="76"/>
      <c r="B24" s="54">
        <v>7</v>
      </c>
      <c r="C24" s="81" t="str">
        <f>IF('6-1. Compressed Air'!C57="","",'6-1. Compressed Air'!C57)</f>
        <v/>
      </c>
      <c r="D24" s="118"/>
      <c r="E24" s="118"/>
      <c r="F24" s="76"/>
    </row>
    <row r="25" spans="1:6" ht="212.25" customHeight="1">
      <c r="A25" s="76"/>
      <c r="B25" s="54">
        <v>8</v>
      </c>
      <c r="C25" s="81" t="str">
        <f>IF('6-1. Compressed Air'!C58="","",'6-1. Compressed Air'!C58)</f>
        <v/>
      </c>
      <c r="D25" s="118"/>
      <c r="E25" s="118"/>
      <c r="F25" s="76"/>
    </row>
    <row r="26" spans="1:6" ht="212.25" customHeight="1">
      <c r="A26" s="76"/>
      <c r="B26" s="54">
        <v>9</v>
      </c>
      <c r="C26" s="81" t="str">
        <f>IF('6-1. Compressed Air'!C59="","",'6-1. Compressed Air'!C59)</f>
        <v/>
      </c>
      <c r="D26" s="118"/>
      <c r="E26" s="118"/>
      <c r="F26" s="76"/>
    </row>
    <row r="27" spans="1:6" ht="212.25" customHeight="1">
      <c r="A27" s="76"/>
      <c r="B27" s="54">
        <v>10</v>
      </c>
      <c r="C27" s="81" t="str">
        <f>IF('6-1. Compressed Air'!C60="","",'6-1. Compressed Air'!C60)</f>
        <v/>
      </c>
      <c r="D27" s="118"/>
      <c r="E27" s="118"/>
      <c r="F27" s="76"/>
    </row>
    <row r="28" spans="1:6" ht="212.25" customHeight="1">
      <c r="A28" s="76"/>
      <c r="B28" s="54">
        <v>11</v>
      </c>
      <c r="C28" s="81" t="str">
        <f>IF('6-1. Compressed Air'!C61="","",'6-1. Compressed Air'!C61)</f>
        <v/>
      </c>
      <c r="D28" s="118"/>
      <c r="E28" s="118"/>
      <c r="F28" s="76"/>
    </row>
    <row r="29" spans="1:6" ht="212.25" customHeight="1">
      <c r="A29" s="76"/>
      <c r="B29" s="54">
        <v>12</v>
      </c>
      <c r="C29" s="81" t="str">
        <f>IF('6-1. Compressed Air'!C62="","",'6-1. Compressed Air'!C62)</f>
        <v/>
      </c>
      <c r="D29" s="118"/>
      <c r="E29" s="118"/>
      <c r="F29" s="76"/>
    </row>
    <row r="30" spans="1:6" ht="212.25" customHeight="1">
      <c r="A30" s="76"/>
      <c r="B30" s="54">
        <v>13</v>
      </c>
      <c r="C30" s="81" t="str">
        <f>IF('6-1. Compressed Air'!C63="","",'6-1. Compressed Air'!C63)</f>
        <v/>
      </c>
      <c r="D30" s="118"/>
      <c r="E30" s="118"/>
      <c r="F30" s="76"/>
    </row>
    <row r="31" spans="1:6" ht="212.25" customHeight="1">
      <c r="A31" s="76"/>
      <c r="B31" s="54">
        <v>14</v>
      </c>
      <c r="C31" s="81" t="str">
        <f>IF('6-1. Compressed Air'!C64="","",'6-1. Compressed Air'!C64)</f>
        <v/>
      </c>
      <c r="D31" s="118"/>
      <c r="E31" s="118"/>
      <c r="F31" s="76"/>
    </row>
    <row r="32" spans="1:6" ht="212.25" customHeight="1">
      <c r="A32" s="76"/>
      <c r="B32" s="54">
        <v>15</v>
      </c>
      <c r="C32" s="81" t="str">
        <f>IF('6-1. Compressed Air'!C65="","",'6-1. Compressed Air'!C65)</f>
        <v/>
      </c>
      <c r="D32" s="118"/>
      <c r="E32" s="118"/>
      <c r="F32" s="76"/>
    </row>
    <row r="33" spans="1:6" ht="212.25" customHeight="1">
      <c r="A33" s="76"/>
      <c r="B33" s="54">
        <v>16</v>
      </c>
      <c r="C33" s="81" t="str">
        <f>IF('6-1. Compressed Air'!C66="","",'6-1. Compressed Air'!C66)</f>
        <v/>
      </c>
      <c r="D33" s="118"/>
      <c r="E33" s="118"/>
      <c r="F33" s="76"/>
    </row>
    <row r="34" spans="1:6" ht="212.25" customHeight="1">
      <c r="A34" s="76"/>
      <c r="B34" s="54">
        <v>17</v>
      </c>
      <c r="C34" s="81" t="str">
        <f>IF('6-1. Compressed Air'!C67="","",'6-1. Compressed Air'!C67)</f>
        <v/>
      </c>
      <c r="D34" s="118"/>
      <c r="E34" s="118"/>
      <c r="F34" s="76"/>
    </row>
    <row r="35" spans="1:6" ht="212.25" customHeight="1">
      <c r="A35" s="76"/>
      <c r="B35" s="54">
        <v>18</v>
      </c>
      <c r="C35" s="81" t="str">
        <f>IF('6-1. Compressed Air'!C68="","",'6-1. Compressed Air'!C68)</f>
        <v/>
      </c>
      <c r="D35" s="118"/>
      <c r="E35" s="118"/>
      <c r="F35" s="76"/>
    </row>
    <row r="36" spans="1:6" ht="212.25" customHeight="1">
      <c r="A36" s="76"/>
      <c r="B36" s="54">
        <v>19</v>
      </c>
      <c r="C36" s="81" t="str">
        <f>IF('6-1. Compressed Air'!C69="","",'6-1. Compressed Air'!C69)</f>
        <v/>
      </c>
      <c r="D36" s="118"/>
      <c r="E36" s="118"/>
      <c r="F36" s="76"/>
    </row>
    <row r="37" spans="1:6" ht="212.25" customHeight="1">
      <c r="A37" s="76"/>
      <c r="B37" s="54">
        <v>20</v>
      </c>
      <c r="C37" s="81" t="str">
        <f>IF('6-1. Compressed Air'!C70="","",'6-1. Compressed Air'!C70)</f>
        <v/>
      </c>
      <c r="D37" s="118"/>
      <c r="E37" s="118"/>
      <c r="F37" s="76"/>
    </row>
    <row r="38" spans="1:6" ht="212.25" customHeight="1">
      <c r="A38" s="76"/>
      <c r="B38" s="54">
        <v>21</v>
      </c>
      <c r="C38" s="81" t="str">
        <f>IF('6-1. Compressed Air'!C71="","",'6-1. Compressed Air'!C71)</f>
        <v/>
      </c>
      <c r="D38" s="118"/>
      <c r="E38" s="118"/>
      <c r="F38" s="76"/>
    </row>
    <row r="39" spans="1:6" ht="212.25" customHeight="1">
      <c r="A39" s="76"/>
      <c r="B39" s="54">
        <v>22</v>
      </c>
      <c r="C39" s="81" t="str">
        <f>IF('6-1. Compressed Air'!C72="","",'6-1. Compressed Air'!C72)</f>
        <v/>
      </c>
      <c r="D39" s="118"/>
      <c r="E39" s="118"/>
      <c r="F39" s="76"/>
    </row>
    <row r="40" spans="1:6" ht="212.25" customHeight="1">
      <c r="A40" s="76"/>
      <c r="B40" s="54">
        <v>23</v>
      </c>
      <c r="C40" s="81" t="str">
        <f>IF('6-1. Compressed Air'!C73="","",'6-1. Compressed Air'!C73)</f>
        <v/>
      </c>
      <c r="D40" s="118"/>
      <c r="E40" s="118"/>
      <c r="F40" s="76"/>
    </row>
    <row r="41" spans="1:6" ht="212.25" customHeight="1">
      <c r="A41" s="76"/>
      <c r="B41" s="54">
        <v>24</v>
      </c>
      <c r="C41" s="81" t="str">
        <f>IF('6-1. Compressed Air'!C74="","",'6-1. Compressed Air'!C74)</f>
        <v/>
      </c>
      <c r="D41" s="118"/>
      <c r="E41" s="118"/>
      <c r="F41" s="76"/>
    </row>
    <row r="42" spans="1:6" ht="212.25" customHeight="1">
      <c r="A42" s="76"/>
      <c r="B42" s="54">
        <v>25</v>
      </c>
      <c r="C42" s="81" t="str">
        <f>IF('6-1. Compressed Air'!C75="","",'6-1. Compressed Air'!C75)</f>
        <v/>
      </c>
      <c r="D42" s="118"/>
      <c r="E42" s="118"/>
      <c r="F42" s="76"/>
    </row>
    <row r="43" spans="1:6" ht="212.25" customHeight="1">
      <c r="A43" s="76"/>
      <c r="B43" s="54">
        <v>26</v>
      </c>
      <c r="C43" s="81" t="str">
        <f>IF('6-1. Compressed Air'!C76="","",'6-1. Compressed Air'!C76)</f>
        <v/>
      </c>
      <c r="D43" s="118"/>
      <c r="E43" s="118"/>
      <c r="F43" s="76"/>
    </row>
    <row r="44" spans="1:6" ht="212.25" customHeight="1">
      <c r="A44" s="76"/>
      <c r="B44" s="54">
        <v>27</v>
      </c>
      <c r="C44" s="81" t="str">
        <f>IF('6-1. Compressed Air'!C77="","",'6-1. Compressed Air'!C77)</f>
        <v/>
      </c>
      <c r="D44" s="118"/>
      <c r="E44" s="118"/>
      <c r="F44" s="76"/>
    </row>
    <row r="45" spans="1:6" ht="212.25" customHeight="1">
      <c r="A45" s="76"/>
      <c r="B45" s="54">
        <v>28</v>
      </c>
      <c r="C45" s="81" t="str">
        <f>IF('6-1. Compressed Air'!C78="","",'6-1. Compressed Air'!C78)</f>
        <v/>
      </c>
      <c r="D45" s="118"/>
      <c r="E45" s="118"/>
      <c r="F45" s="76"/>
    </row>
    <row r="46" spans="1:6" ht="212.25" customHeight="1">
      <c r="A46" s="76"/>
      <c r="B46" s="54">
        <v>29</v>
      </c>
      <c r="C46" s="81" t="str">
        <f>IF('6-1. Compressed Air'!C79="","",'6-1. Compressed Air'!C79)</f>
        <v/>
      </c>
      <c r="D46" s="118"/>
      <c r="E46" s="118"/>
      <c r="F46" s="76"/>
    </row>
    <row r="47" spans="1:6" ht="212.25" customHeight="1">
      <c r="A47" s="76"/>
      <c r="B47" s="54">
        <v>30</v>
      </c>
      <c r="C47" s="81" t="str">
        <f>IF('6-1. Compressed Air'!C80="","",'6-1. Compressed Air'!C80)</f>
        <v/>
      </c>
      <c r="D47" s="118"/>
      <c r="E47" s="118"/>
      <c r="F47" s="76"/>
    </row>
    <row r="48" spans="1:6" ht="212.25" customHeight="1">
      <c r="A48" s="76"/>
      <c r="B48" s="54">
        <v>31</v>
      </c>
      <c r="C48" s="81" t="str">
        <f>IF('6-1. Compressed Air'!C81="","",'6-1. Compressed Air'!C81)</f>
        <v/>
      </c>
      <c r="D48" s="118"/>
      <c r="E48" s="118"/>
      <c r="F48" s="76"/>
    </row>
    <row r="49" spans="1:6" ht="212.25" customHeight="1">
      <c r="A49" s="76"/>
      <c r="B49" s="54">
        <v>32</v>
      </c>
      <c r="C49" s="81" t="str">
        <f>IF('6-1. Compressed Air'!C82="","",'6-1. Compressed Air'!C82)</f>
        <v/>
      </c>
      <c r="D49" s="118"/>
      <c r="E49" s="118"/>
      <c r="F49" s="76"/>
    </row>
    <row r="50" spans="1:6" ht="212.25" customHeight="1">
      <c r="A50" s="76"/>
      <c r="B50" s="54">
        <v>33</v>
      </c>
      <c r="C50" s="81" t="str">
        <f>IF('6-1. Compressed Air'!C83="","",'6-1. Compressed Air'!C83)</f>
        <v/>
      </c>
      <c r="D50" s="118"/>
      <c r="E50" s="118"/>
      <c r="F50" s="76"/>
    </row>
    <row r="51" spans="1:6" ht="212.25" customHeight="1">
      <c r="A51" s="76"/>
      <c r="B51" s="54">
        <v>34</v>
      </c>
      <c r="C51" s="81" t="str">
        <f>IF('6-1. Compressed Air'!C84="","",'6-1. Compressed Air'!C84)</f>
        <v/>
      </c>
      <c r="D51" s="118"/>
      <c r="E51" s="118"/>
      <c r="F51" s="76"/>
    </row>
    <row r="52" spans="1:6" ht="212.25" customHeight="1">
      <c r="A52" s="76"/>
      <c r="B52" s="54">
        <v>35</v>
      </c>
      <c r="C52" s="81" t="str">
        <f>IF('6-1. Compressed Air'!C85="","",'6-1. Compressed Air'!C85)</f>
        <v/>
      </c>
      <c r="D52" s="118"/>
      <c r="E52" s="118"/>
      <c r="F52" s="76"/>
    </row>
    <row r="53" spans="1:6" ht="212.25" customHeight="1">
      <c r="A53" s="76"/>
      <c r="B53" s="54">
        <v>36</v>
      </c>
      <c r="C53" s="81" t="str">
        <f>IF('6-1. Compressed Air'!C86="","",'6-1. Compressed Air'!C86)</f>
        <v/>
      </c>
      <c r="D53" s="118"/>
      <c r="E53" s="118"/>
      <c r="F53" s="76"/>
    </row>
    <row r="54" spans="1:6" ht="212.25" customHeight="1">
      <c r="A54" s="76"/>
      <c r="B54" s="54">
        <v>37</v>
      </c>
      <c r="C54" s="81" t="str">
        <f>IF('6-1. Compressed Air'!C87="","",'6-1. Compressed Air'!C87)</f>
        <v/>
      </c>
      <c r="D54" s="118"/>
      <c r="E54" s="118"/>
      <c r="F54" s="76"/>
    </row>
    <row r="55" spans="1:6" ht="212.25" customHeight="1">
      <c r="A55" s="76"/>
      <c r="B55" s="54">
        <v>38</v>
      </c>
      <c r="C55" s="81" t="str">
        <f>IF('6-1. Compressed Air'!C88="","",'6-1. Compressed Air'!C88)</f>
        <v/>
      </c>
      <c r="D55" s="118"/>
      <c r="E55" s="118"/>
      <c r="F55" s="76"/>
    </row>
    <row r="56" spans="1:6" ht="212.25" customHeight="1">
      <c r="A56" s="76"/>
      <c r="B56" s="54">
        <v>39</v>
      </c>
      <c r="C56" s="81" t="str">
        <f>IF('6-1. Compressed Air'!C89="","",'6-1. Compressed Air'!C89)</f>
        <v/>
      </c>
      <c r="D56" s="118"/>
      <c r="E56" s="118"/>
      <c r="F56" s="76"/>
    </row>
    <row r="57" spans="1:6" ht="212.25" customHeight="1">
      <c r="A57" s="76"/>
      <c r="B57" s="54">
        <v>40</v>
      </c>
      <c r="C57" s="81" t="str">
        <f>IF('6-1. Compressed Air'!C90="","",'6-1. Compressed Air'!C90)</f>
        <v/>
      </c>
      <c r="D57" s="118"/>
      <c r="E57" s="118"/>
      <c r="F57" s="76"/>
    </row>
    <row r="58" spans="1:6" ht="12.75" customHeight="1">
      <c r="A58" s="76"/>
      <c r="B58" s="76"/>
      <c r="C58" s="76"/>
      <c r="D58" s="76"/>
      <c r="E58" s="76"/>
      <c r="F58" s="76"/>
    </row>
    <row r="59" spans="1:6" ht="12.75" customHeight="1">
      <c r="A59" s="76"/>
      <c r="B59" s="82"/>
      <c r="C59" s="83"/>
      <c r="D59" s="84"/>
      <c r="E59" s="84"/>
      <c r="F59" s="76"/>
    </row>
    <row r="60" spans="1:6" ht="12.75" customHeight="1">
      <c r="A60" s="76"/>
      <c r="B60" s="76"/>
      <c r="C60" s="76"/>
      <c r="D60" s="76"/>
      <c r="E60" s="76"/>
      <c r="F60" s="76"/>
    </row>
    <row r="61" spans="1:6" ht="12.75" hidden="1" customHeight="1">
      <c r="F61" s="76"/>
    </row>
    <row r="62" spans="1:6" ht="12.75" customHeight="1"/>
    <row r="63" spans="1:6" ht="12.75" customHeight="1"/>
    <row r="64" spans="1:6" ht="12.75" customHeight="1"/>
    <row r="65" ht="12.75" customHeight="1"/>
    <row r="66" ht="15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jQlh10HR6Y47vCzcd16hmcQ7R7J3FEfDYBDWHo53FpzCJ7x/YVkRbq2SXMKR+h8ewzYMDlXai0e0V94yfRQ5Q==" saltValue="y/S30CuzmkoXAmn7ILMOrQ==" spinCount="100000" sheet="1" objects="1" scenarios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C1" sqref="C1:C598"/>
    </sheetView>
  </sheetViews>
  <sheetFormatPr defaultColWidth="14.44140625" defaultRowHeight="15" customHeight="1"/>
  <cols>
    <col min="1" max="1" width="27.5546875" customWidth="1"/>
    <col min="2" max="6" width="8.5546875" customWidth="1"/>
  </cols>
  <sheetData>
    <row r="1" spans="1:3" ht="12.75" customHeight="1">
      <c r="A1" s="40" t="s">
        <v>51</v>
      </c>
      <c r="B1" s="37" t="s">
        <v>52</v>
      </c>
      <c r="C1" s="116" t="s">
        <v>1002</v>
      </c>
    </row>
    <row r="2" spans="1:3" ht="12.75" customHeight="1">
      <c r="A2" s="41" t="s">
        <v>53</v>
      </c>
      <c r="C2" s="116" t="s">
        <v>1003</v>
      </c>
    </row>
    <row r="3" spans="1:3" ht="12.75" customHeight="1">
      <c r="A3" s="41" t="s">
        <v>54</v>
      </c>
      <c r="C3" t="s">
        <v>1004</v>
      </c>
    </row>
    <row r="4" spans="1:3" ht="12.75" customHeight="1">
      <c r="A4" s="41" t="s">
        <v>55</v>
      </c>
      <c r="C4" t="s">
        <v>1005</v>
      </c>
    </row>
    <row r="5" spans="1:3" ht="12.75" customHeight="1">
      <c r="A5" s="41" t="s">
        <v>56</v>
      </c>
      <c r="C5" t="s">
        <v>1006</v>
      </c>
    </row>
    <row r="6" spans="1:3" ht="12.75" customHeight="1">
      <c r="A6" s="41" t="s">
        <v>57</v>
      </c>
      <c r="C6" t="s">
        <v>1007</v>
      </c>
    </row>
    <row r="7" spans="1:3" ht="12.75" customHeight="1">
      <c r="A7" s="41" t="s">
        <v>58</v>
      </c>
      <c r="C7" t="s">
        <v>1008</v>
      </c>
    </row>
    <row r="8" spans="1:3" ht="12.75" customHeight="1">
      <c r="A8" s="41" t="s">
        <v>59</v>
      </c>
      <c r="C8" t="s">
        <v>1009</v>
      </c>
    </row>
    <row r="9" spans="1:3" ht="12.75" customHeight="1">
      <c r="A9" s="41" t="s">
        <v>60</v>
      </c>
      <c r="C9" t="s">
        <v>1010</v>
      </c>
    </row>
    <row r="10" spans="1:3" ht="12.75" customHeight="1">
      <c r="A10" s="41" t="s">
        <v>61</v>
      </c>
      <c r="B10" s="42">
        <v>38.299999999999997</v>
      </c>
      <c r="C10" t="s">
        <v>1011</v>
      </c>
    </row>
    <row r="11" spans="1:3" ht="12.75" customHeight="1">
      <c r="A11" s="41" t="s">
        <v>62</v>
      </c>
      <c r="C11" t="s">
        <v>1012</v>
      </c>
    </row>
    <row r="12" spans="1:3" ht="12.75" customHeight="1">
      <c r="A12" s="41" t="s">
        <v>63</v>
      </c>
      <c r="C12" t="s">
        <v>1013</v>
      </c>
    </row>
    <row r="13" spans="1:3" ht="12.75" customHeight="1">
      <c r="A13" s="41" t="s">
        <v>64</v>
      </c>
      <c r="C13" t="s">
        <v>1014</v>
      </c>
    </row>
    <row r="14" spans="1:3" ht="12.75" customHeight="1">
      <c r="A14" s="41" t="s">
        <v>65</v>
      </c>
      <c r="C14" t="s">
        <v>1015</v>
      </c>
    </row>
    <row r="15" spans="1:3" ht="12.75" customHeight="1">
      <c r="A15" s="41" t="s">
        <v>66</v>
      </c>
      <c r="C15" t="s">
        <v>1016</v>
      </c>
    </row>
    <row r="16" spans="1:3" ht="12.75" customHeight="1">
      <c r="A16" s="41" t="s">
        <v>67</v>
      </c>
      <c r="B16" s="42">
        <v>42</v>
      </c>
      <c r="C16" t="s">
        <v>1017</v>
      </c>
    </row>
    <row r="17" spans="1:3" ht="12.75" customHeight="1">
      <c r="A17" s="41" t="s">
        <v>68</v>
      </c>
      <c r="C17" t="s">
        <v>1018</v>
      </c>
    </row>
    <row r="18" spans="1:3" ht="12.75" customHeight="1">
      <c r="A18" s="41" t="s">
        <v>69</v>
      </c>
      <c r="C18" t="s">
        <v>1019</v>
      </c>
    </row>
    <row r="19" spans="1:3" ht="12.75" customHeight="1">
      <c r="A19" s="41" t="s">
        <v>70</v>
      </c>
      <c r="C19" t="s">
        <v>1020</v>
      </c>
    </row>
    <row r="20" spans="1:3" ht="12.75" customHeight="1">
      <c r="A20" s="41" t="s">
        <v>71</v>
      </c>
      <c r="C20" t="s">
        <v>1021</v>
      </c>
    </row>
    <row r="21" spans="1:3" ht="12.75" customHeight="1">
      <c r="A21" s="41" t="s">
        <v>72</v>
      </c>
      <c r="C21" t="s">
        <v>1022</v>
      </c>
    </row>
    <row r="22" spans="1:3" ht="12.75" customHeight="1">
      <c r="A22" s="41" t="s">
        <v>73</v>
      </c>
      <c r="C22" t="s">
        <v>1023</v>
      </c>
    </row>
    <row r="23" spans="1:3" ht="12.75" customHeight="1">
      <c r="A23" s="41" t="s">
        <v>74</v>
      </c>
      <c r="C23" t="s">
        <v>1024</v>
      </c>
    </row>
    <row r="24" spans="1:3" ht="12.75" customHeight="1">
      <c r="A24" s="41" t="s">
        <v>75</v>
      </c>
      <c r="C24" t="s">
        <v>1025</v>
      </c>
    </row>
    <row r="25" spans="1:3" ht="12.75" customHeight="1">
      <c r="A25" s="41" t="s">
        <v>76</v>
      </c>
      <c r="C25" t="s">
        <v>1026</v>
      </c>
    </row>
    <row r="26" spans="1:3" ht="12.75" customHeight="1">
      <c r="A26" s="41" t="s">
        <v>77</v>
      </c>
      <c r="C26" t="s">
        <v>1027</v>
      </c>
    </row>
    <row r="27" spans="1:3" ht="12.75" customHeight="1">
      <c r="A27" s="41" t="s">
        <v>78</v>
      </c>
      <c r="C27" t="s">
        <v>1028</v>
      </c>
    </row>
    <row r="28" spans="1:3" ht="12.75" customHeight="1">
      <c r="A28" s="41" t="s">
        <v>79</v>
      </c>
      <c r="C28" t="s">
        <v>1029</v>
      </c>
    </row>
    <row r="29" spans="1:3" ht="12.75" customHeight="1">
      <c r="A29" s="41" t="s">
        <v>80</v>
      </c>
      <c r="C29" t="s">
        <v>1030</v>
      </c>
    </row>
    <row r="30" spans="1:3" ht="12.75" customHeight="1">
      <c r="A30" s="41" t="s">
        <v>81</v>
      </c>
      <c r="C30" t="s">
        <v>1031</v>
      </c>
    </row>
    <row r="31" spans="1:3" ht="12.75" customHeight="1">
      <c r="A31" s="41" t="s">
        <v>82</v>
      </c>
      <c r="C31" t="s">
        <v>1032</v>
      </c>
    </row>
    <row r="32" spans="1:3" ht="12.75" customHeight="1">
      <c r="A32" s="41" t="s">
        <v>83</v>
      </c>
      <c r="C32" t="s">
        <v>1033</v>
      </c>
    </row>
    <row r="33" spans="1:3" ht="12.75" customHeight="1">
      <c r="A33" s="41" t="s">
        <v>84</v>
      </c>
      <c r="C33" t="s">
        <v>1034</v>
      </c>
    </row>
    <row r="34" spans="1:3" ht="12.75" customHeight="1">
      <c r="A34" s="41" t="s">
        <v>85</v>
      </c>
      <c r="C34" t="s">
        <v>1035</v>
      </c>
    </row>
    <row r="35" spans="1:3" ht="12.75" customHeight="1">
      <c r="A35" s="41" t="s">
        <v>86</v>
      </c>
      <c r="C35" t="s">
        <v>1036</v>
      </c>
    </row>
    <row r="36" spans="1:3" ht="12.75" customHeight="1">
      <c r="A36" s="41" t="s">
        <v>87</v>
      </c>
      <c r="C36" t="s">
        <v>1037</v>
      </c>
    </row>
    <row r="37" spans="1:3" ht="12.75" customHeight="1">
      <c r="A37" s="41" t="s">
        <v>88</v>
      </c>
      <c r="C37" t="s">
        <v>1038</v>
      </c>
    </row>
    <row r="38" spans="1:3" ht="12.75" customHeight="1">
      <c r="A38" s="41" t="s">
        <v>89</v>
      </c>
      <c r="C38" t="s">
        <v>1039</v>
      </c>
    </row>
    <row r="39" spans="1:3" ht="12.75" customHeight="1">
      <c r="A39" s="41" t="s">
        <v>90</v>
      </c>
      <c r="C39" t="s">
        <v>1040</v>
      </c>
    </row>
    <row r="40" spans="1:3" ht="12.75" customHeight="1">
      <c r="A40" s="41" t="s">
        <v>91</v>
      </c>
      <c r="C40" t="s">
        <v>1041</v>
      </c>
    </row>
    <row r="41" spans="1:3" ht="12.75" customHeight="1">
      <c r="A41" s="41" t="s">
        <v>92</v>
      </c>
      <c r="C41" t="s">
        <v>1042</v>
      </c>
    </row>
    <row r="42" spans="1:3" ht="12.75" customHeight="1">
      <c r="A42" s="41" t="s">
        <v>93</v>
      </c>
      <c r="C42" t="s">
        <v>1043</v>
      </c>
    </row>
    <row r="43" spans="1:3" ht="12.75" customHeight="1">
      <c r="A43" s="41" t="s">
        <v>94</v>
      </c>
      <c r="C43" t="s">
        <v>1044</v>
      </c>
    </row>
    <row r="44" spans="1:3" ht="12.75" customHeight="1">
      <c r="A44" s="41" t="s">
        <v>95</v>
      </c>
      <c r="C44" t="s">
        <v>1045</v>
      </c>
    </row>
    <row r="45" spans="1:3" ht="12.75" customHeight="1">
      <c r="A45" s="41" t="s">
        <v>96</v>
      </c>
      <c r="C45" t="s">
        <v>1046</v>
      </c>
    </row>
    <row r="46" spans="1:3" ht="12.75" customHeight="1">
      <c r="A46" s="41" t="s">
        <v>97</v>
      </c>
      <c r="C46" t="s">
        <v>1047</v>
      </c>
    </row>
    <row r="47" spans="1:3" ht="12.75" customHeight="1">
      <c r="A47" s="41" t="s">
        <v>98</v>
      </c>
      <c r="C47" t="s">
        <v>1048</v>
      </c>
    </row>
    <row r="48" spans="1:3" ht="12.75" customHeight="1">
      <c r="A48" s="41" t="s">
        <v>99</v>
      </c>
      <c r="C48" t="s">
        <v>1049</v>
      </c>
    </row>
    <row r="49" spans="1:3" ht="12.75" customHeight="1">
      <c r="A49" s="41" t="s">
        <v>100</v>
      </c>
      <c r="C49" t="s">
        <v>1050</v>
      </c>
    </row>
    <row r="50" spans="1:3" ht="12.75" customHeight="1">
      <c r="A50" s="41" t="s">
        <v>101</v>
      </c>
      <c r="C50" t="s">
        <v>1051</v>
      </c>
    </row>
    <row r="51" spans="1:3" ht="12.75" customHeight="1">
      <c r="A51" s="41" t="s">
        <v>102</v>
      </c>
      <c r="C51" t="s">
        <v>1052</v>
      </c>
    </row>
    <row r="52" spans="1:3" ht="12.75" customHeight="1">
      <c r="A52" s="41" t="s">
        <v>103</v>
      </c>
      <c r="C52" t="s">
        <v>1053</v>
      </c>
    </row>
    <row r="53" spans="1:3" ht="12.75" customHeight="1">
      <c r="A53" s="41" t="s">
        <v>104</v>
      </c>
      <c r="C53" t="s">
        <v>1054</v>
      </c>
    </row>
    <row r="54" spans="1:3" ht="12.75" customHeight="1">
      <c r="A54" s="41" t="s">
        <v>105</v>
      </c>
      <c r="C54" t="s">
        <v>1055</v>
      </c>
    </row>
    <row r="55" spans="1:3" ht="12.75" customHeight="1">
      <c r="A55" s="41" t="s">
        <v>106</v>
      </c>
      <c r="C55" t="s">
        <v>1056</v>
      </c>
    </row>
    <row r="56" spans="1:3" ht="12.75" customHeight="1">
      <c r="A56" s="41" t="s">
        <v>107</v>
      </c>
      <c r="C56" t="s">
        <v>1057</v>
      </c>
    </row>
    <row r="57" spans="1:3" ht="12.75" customHeight="1">
      <c r="A57" s="41" t="s">
        <v>108</v>
      </c>
      <c r="C57" t="s">
        <v>1058</v>
      </c>
    </row>
    <row r="58" spans="1:3" ht="12.75" customHeight="1">
      <c r="A58" s="41" t="s">
        <v>109</v>
      </c>
      <c r="C58" t="s">
        <v>1059</v>
      </c>
    </row>
    <row r="59" spans="1:3" ht="12.75" customHeight="1">
      <c r="A59" s="41" t="s">
        <v>110</v>
      </c>
      <c r="C59" t="s">
        <v>1060</v>
      </c>
    </row>
    <row r="60" spans="1:3" ht="12.75" customHeight="1">
      <c r="A60" s="41" t="s">
        <v>111</v>
      </c>
      <c r="C60" t="s">
        <v>1061</v>
      </c>
    </row>
    <row r="61" spans="1:3" ht="12.75" customHeight="1">
      <c r="A61" s="41" t="s">
        <v>112</v>
      </c>
      <c r="C61" t="s">
        <v>1062</v>
      </c>
    </row>
    <row r="62" spans="1:3" ht="12.75" customHeight="1">
      <c r="A62" s="41" t="s">
        <v>113</v>
      </c>
      <c r="C62" t="s">
        <v>1063</v>
      </c>
    </row>
    <row r="63" spans="1:3" ht="12.75" customHeight="1">
      <c r="A63" s="41" t="s">
        <v>114</v>
      </c>
      <c r="C63" t="s">
        <v>1064</v>
      </c>
    </row>
    <row r="64" spans="1:3" ht="12.75" customHeight="1">
      <c r="A64" s="41" t="s">
        <v>115</v>
      </c>
      <c r="C64" t="s">
        <v>1065</v>
      </c>
    </row>
    <row r="65" spans="1:3" ht="12.75" customHeight="1">
      <c r="A65" s="41" t="s">
        <v>116</v>
      </c>
      <c r="C65" t="s">
        <v>1066</v>
      </c>
    </row>
    <row r="66" spans="1:3" ht="12.75" customHeight="1">
      <c r="A66" s="41" t="s">
        <v>117</v>
      </c>
      <c r="B66" s="42">
        <v>42</v>
      </c>
      <c r="C66" t="s">
        <v>1067</v>
      </c>
    </row>
    <row r="67" spans="1:3" ht="12.75" customHeight="1">
      <c r="A67" s="41" t="s">
        <v>118</v>
      </c>
      <c r="C67" t="s">
        <v>1068</v>
      </c>
    </row>
    <row r="68" spans="1:3" ht="12.75" customHeight="1">
      <c r="A68" s="41" t="s">
        <v>119</v>
      </c>
      <c r="C68" t="s">
        <v>1069</v>
      </c>
    </row>
    <row r="69" spans="1:3" ht="12.75" customHeight="1">
      <c r="A69" s="41" t="s">
        <v>120</v>
      </c>
      <c r="C69" t="s">
        <v>1070</v>
      </c>
    </row>
    <row r="70" spans="1:3" ht="12.75" customHeight="1">
      <c r="A70" s="41" t="s">
        <v>121</v>
      </c>
      <c r="C70" t="s">
        <v>1071</v>
      </c>
    </row>
    <row r="71" spans="1:3" ht="12.75" customHeight="1">
      <c r="A71" s="41" t="s">
        <v>122</v>
      </c>
      <c r="C71" t="s">
        <v>1072</v>
      </c>
    </row>
    <row r="72" spans="1:3" ht="12.75" customHeight="1">
      <c r="A72" s="41" t="s">
        <v>123</v>
      </c>
      <c r="C72" t="s">
        <v>1073</v>
      </c>
    </row>
    <row r="73" spans="1:3" ht="12.75" customHeight="1">
      <c r="A73" s="41" t="s">
        <v>124</v>
      </c>
      <c r="C73" t="s">
        <v>1074</v>
      </c>
    </row>
    <row r="74" spans="1:3" ht="12.75" customHeight="1">
      <c r="A74" s="41" t="s">
        <v>125</v>
      </c>
      <c r="C74" t="s">
        <v>1075</v>
      </c>
    </row>
    <row r="75" spans="1:3" ht="12.75" customHeight="1">
      <c r="A75" s="41" t="s">
        <v>126</v>
      </c>
      <c r="C75" t="s">
        <v>1076</v>
      </c>
    </row>
    <row r="76" spans="1:3" ht="12.75" customHeight="1">
      <c r="A76" s="41" t="s">
        <v>127</v>
      </c>
      <c r="C76" t="s">
        <v>1077</v>
      </c>
    </row>
    <row r="77" spans="1:3" ht="12.75" customHeight="1">
      <c r="A77" s="41" t="s">
        <v>128</v>
      </c>
      <c r="C77" t="s">
        <v>1078</v>
      </c>
    </row>
    <row r="78" spans="1:3" ht="12.75" customHeight="1">
      <c r="A78" s="41" t="s">
        <v>129</v>
      </c>
      <c r="C78" t="s">
        <v>1079</v>
      </c>
    </row>
    <row r="79" spans="1:3" ht="12.75" customHeight="1">
      <c r="A79" s="41" t="s">
        <v>130</v>
      </c>
      <c r="C79" t="s">
        <v>1080</v>
      </c>
    </row>
    <row r="80" spans="1:3" ht="12.75" customHeight="1">
      <c r="A80" s="41" t="s">
        <v>131</v>
      </c>
      <c r="C80" t="s">
        <v>1081</v>
      </c>
    </row>
    <row r="81" spans="1:3" ht="12.75" customHeight="1">
      <c r="A81" s="41" t="s">
        <v>132</v>
      </c>
      <c r="C81" t="s">
        <v>1082</v>
      </c>
    </row>
    <row r="82" spans="1:3" ht="12.75" customHeight="1">
      <c r="A82" s="41" t="s">
        <v>133</v>
      </c>
      <c r="C82" t="s">
        <v>1083</v>
      </c>
    </row>
    <row r="83" spans="1:3" ht="12.75" customHeight="1">
      <c r="A83" s="41" t="s">
        <v>134</v>
      </c>
      <c r="C83" t="s">
        <v>1084</v>
      </c>
    </row>
    <row r="84" spans="1:3" ht="12.75" customHeight="1">
      <c r="A84" s="41" t="s">
        <v>135</v>
      </c>
      <c r="C84" t="s">
        <v>1085</v>
      </c>
    </row>
    <row r="85" spans="1:3" ht="12.75" customHeight="1">
      <c r="A85" s="41" t="s">
        <v>136</v>
      </c>
      <c r="C85" t="s">
        <v>1086</v>
      </c>
    </row>
    <row r="86" spans="1:3" ht="12.75" customHeight="1">
      <c r="A86" s="41" t="s">
        <v>137</v>
      </c>
      <c r="C86" t="s">
        <v>1087</v>
      </c>
    </row>
    <row r="87" spans="1:3" ht="12.75" customHeight="1">
      <c r="A87" s="41" t="s">
        <v>138</v>
      </c>
      <c r="C87" t="s">
        <v>1088</v>
      </c>
    </row>
    <row r="88" spans="1:3" ht="12.75" customHeight="1">
      <c r="A88" s="41" t="s">
        <v>139</v>
      </c>
      <c r="B88" s="42">
        <v>38.1</v>
      </c>
      <c r="C88" t="s">
        <v>1089</v>
      </c>
    </row>
    <row r="89" spans="1:3" ht="12.75" customHeight="1">
      <c r="A89" s="41" t="s">
        <v>140</v>
      </c>
      <c r="C89" t="s">
        <v>1090</v>
      </c>
    </row>
    <row r="90" spans="1:3" ht="12.75" customHeight="1">
      <c r="A90" s="41" t="s">
        <v>141</v>
      </c>
      <c r="C90" t="s">
        <v>1091</v>
      </c>
    </row>
    <row r="91" spans="1:3" ht="12.75" customHeight="1">
      <c r="A91" s="41" t="s">
        <v>142</v>
      </c>
      <c r="C91" t="s">
        <v>1092</v>
      </c>
    </row>
    <row r="92" spans="1:3" ht="12.75" customHeight="1">
      <c r="A92" s="41" t="s">
        <v>143</v>
      </c>
      <c r="C92" t="s">
        <v>1093</v>
      </c>
    </row>
    <row r="93" spans="1:3" ht="12.75" customHeight="1">
      <c r="A93" s="41" t="s">
        <v>144</v>
      </c>
      <c r="C93" t="s">
        <v>1094</v>
      </c>
    </row>
    <row r="94" spans="1:3" ht="12.75" customHeight="1">
      <c r="A94" s="41" t="s">
        <v>145</v>
      </c>
      <c r="C94" t="s">
        <v>1095</v>
      </c>
    </row>
    <row r="95" spans="1:3" ht="12.75" customHeight="1">
      <c r="A95" s="41" t="s">
        <v>146</v>
      </c>
      <c r="C95" t="s">
        <v>1096</v>
      </c>
    </row>
    <row r="96" spans="1:3" ht="12.75" customHeight="1">
      <c r="A96" s="41" t="s">
        <v>147</v>
      </c>
      <c r="C96" t="s">
        <v>1097</v>
      </c>
    </row>
    <row r="97" spans="1:3" ht="12.75" customHeight="1">
      <c r="A97" s="41" t="s">
        <v>148</v>
      </c>
      <c r="C97" t="s">
        <v>1098</v>
      </c>
    </row>
    <row r="98" spans="1:3" ht="12.75" customHeight="1">
      <c r="A98" s="41" t="s">
        <v>149</v>
      </c>
      <c r="C98" t="s">
        <v>1099</v>
      </c>
    </row>
    <row r="99" spans="1:3" ht="12.75" customHeight="1">
      <c r="A99" s="41" t="s">
        <v>150</v>
      </c>
      <c r="C99" t="s">
        <v>1100</v>
      </c>
    </row>
    <row r="100" spans="1:3" ht="12.75" customHeight="1">
      <c r="A100" s="41" t="s">
        <v>151</v>
      </c>
      <c r="C100" t="s">
        <v>1101</v>
      </c>
    </row>
    <row r="101" spans="1:3" ht="12.75" customHeight="1">
      <c r="A101" s="41" t="s">
        <v>152</v>
      </c>
      <c r="C101" t="s">
        <v>1102</v>
      </c>
    </row>
    <row r="102" spans="1:3" ht="12.75" customHeight="1">
      <c r="A102" s="41" t="s">
        <v>153</v>
      </c>
      <c r="C102" t="s">
        <v>1103</v>
      </c>
    </row>
    <row r="103" spans="1:3" ht="12.75" customHeight="1">
      <c r="A103" s="41" t="s">
        <v>154</v>
      </c>
      <c r="C103" t="s">
        <v>1104</v>
      </c>
    </row>
    <row r="104" spans="1:3" ht="12.75" customHeight="1">
      <c r="A104" s="41" t="s">
        <v>155</v>
      </c>
      <c r="C104" t="s">
        <v>1105</v>
      </c>
    </row>
    <row r="105" spans="1:3" ht="12.75" customHeight="1">
      <c r="A105" s="41" t="s">
        <v>156</v>
      </c>
      <c r="C105" t="s">
        <v>1106</v>
      </c>
    </row>
    <row r="106" spans="1:3" ht="12.75" customHeight="1">
      <c r="A106" s="41" t="s">
        <v>157</v>
      </c>
      <c r="C106" t="s">
        <v>1107</v>
      </c>
    </row>
    <row r="107" spans="1:3" ht="12.75" customHeight="1">
      <c r="A107" s="41" t="s">
        <v>158</v>
      </c>
      <c r="C107" t="s">
        <v>1108</v>
      </c>
    </row>
    <row r="108" spans="1:3" ht="12.75" customHeight="1">
      <c r="A108" s="41" t="s">
        <v>159</v>
      </c>
      <c r="C108" t="s">
        <v>1109</v>
      </c>
    </row>
    <row r="109" spans="1:3" ht="12.75" customHeight="1">
      <c r="A109" s="41" t="s">
        <v>160</v>
      </c>
      <c r="C109" t="s">
        <v>1110</v>
      </c>
    </row>
    <row r="110" spans="1:3" ht="12.75" customHeight="1">
      <c r="A110" s="41" t="s">
        <v>161</v>
      </c>
      <c r="C110" t="s">
        <v>1111</v>
      </c>
    </row>
    <row r="111" spans="1:3" ht="12.75" customHeight="1">
      <c r="A111" s="41" t="s">
        <v>162</v>
      </c>
      <c r="C111" t="s">
        <v>1112</v>
      </c>
    </row>
    <row r="112" spans="1:3" ht="12.75" customHeight="1">
      <c r="A112" s="41" t="s">
        <v>163</v>
      </c>
      <c r="C112" t="s">
        <v>1113</v>
      </c>
    </row>
    <row r="113" spans="1:3" ht="12.75" customHeight="1">
      <c r="A113" s="41" t="s">
        <v>164</v>
      </c>
      <c r="C113" t="s">
        <v>1114</v>
      </c>
    </row>
    <row r="114" spans="1:3" ht="12.75" customHeight="1">
      <c r="A114" s="41" t="s">
        <v>165</v>
      </c>
      <c r="C114" t="s">
        <v>1115</v>
      </c>
    </row>
    <row r="115" spans="1:3" ht="12.75" customHeight="1">
      <c r="A115" s="41" t="s">
        <v>166</v>
      </c>
      <c r="C115" t="s">
        <v>1116</v>
      </c>
    </row>
    <row r="116" spans="1:3" ht="12.75" customHeight="1">
      <c r="A116" s="41" t="s">
        <v>167</v>
      </c>
      <c r="C116" t="s">
        <v>1117</v>
      </c>
    </row>
    <row r="117" spans="1:3" ht="12.75" customHeight="1">
      <c r="A117" s="41" t="s">
        <v>168</v>
      </c>
      <c r="C117" t="s">
        <v>1118</v>
      </c>
    </row>
    <row r="118" spans="1:3" ht="12.75" customHeight="1">
      <c r="A118" s="41" t="s">
        <v>169</v>
      </c>
      <c r="C118" t="s">
        <v>1119</v>
      </c>
    </row>
    <row r="119" spans="1:3" ht="12.75" customHeight="1">
      <c r="A119" s="41" t="s">
        <v>170</v>
      </c>
      <c r="C119" t="s">
        <v>1120</v>
      </c>
    </row>
    <row r="120" spans="1:3" ht="12.75" customHeight="1">
      <c r="A120" s="41" t="s">
        <v>171</v>
      </c>
      <c r="C120" t="s">
        <v>1121</v>
      </c>
    </row>
    <row r="121" spans="1:3" ht="12.75" customHeight="1">
      <c r="A121" s="41" t="s">
        <v>172</v>
      </c>
      <c r="C121" t="s">
        <v>1122</v>
      </c>
    </row>
    <row r="122" spans="1:3" ht="12.75" customHeight="1">
      <c r="A122" s="41" t="s">
        <v>173</v>
      </c>
      <c r="C122" t="s">
        <v>1123</v>
      </c>
    </row>
    <row r="123" spans="1:3" ht="12.75" customHeight="1">
      <c r="A123" s="41" t="s">
        <v>174</v>
      </c>
      <c r="C123" t="s">
        <v>1124</v>
      </c>
    </row>
    <row r="124" spans="1:3" ht="12.75" customHeight="1">
      <c r="A124" s="41" t="s">
        <v>175</v>
      </c>
      <c r="C124" t="s">
        <v>1125</v>
      </c>
    </row>
    <row r="125" spans="1:3" ht="12.75" customHeight="1">
      <c r="A125" s="41" t="s">
        <v>176</v>
      </c>
      <c r="B125" s="42">
        <v>34</v>
      </c>
      <c r="C125" t="s">
        <v>1126</v>
      </c>
    </row>
    <row r="126" spans="1:3" ht="12.75" customHeight="1">
      <c r="A126" s="41" t="s">
        <v>177</v>
      </c>
      <c r="C126" t="s">
        <v>1127</v>
      </c>
    </row>
    <row r="127" spans="1:3" ht="12.75" customHeight="1">
      <c r="A127" s="41" t="s">
        <v>178</v>
      </c>
      <c r="C127" t="s">
        <v>1128</v>
      </c>
    </row>
    <row r="128" spans="1:3" ht="12.75" customHeight="1">
      <c r="A128" s="41" t="s">
        <v>179</v>
      </c>
      <c r="C128" t="s">
        <v>1129</v>
      </c>
    </row>
    <row r="129" spans="1:3" ht="12.75" customHeight="1">
      <c r="A129" s="41" t="s">
        <v>180</v>
      </c>
      <c r="C129" t="s">
        <v>1130</v>
      </c>
    </row>
    <row r="130" spans="1:3" ht="12.75" customHeight="1">
      <c r="A130" s="41" t="s">
        <v>181</v>
      </c>
      <c r="C130" t="s">
        <v>1131</v>
      </c>
    </row>
    <row r="131" spans="1:3" ht="12.75" customHeight="1">
      <c r="A131" s="41" t="s">
        <v>182</v>
      </c>
      <c r="C131" t="s">
        <v>1132</v>
      </c>
    </row>
    <row r="132" spans="1:3" ht="12.75" customHeight="1">
      <c r="A132" s="41" t="s">
        <v>183</v>
      </c>
      <c r="C132" t="s">
        <v>1133</v>
      </c>
    </row>
    <row r="133" spans="1:3" ht="12.75" customHeight="1">
      <c r="A133" s="41" t="s">
        <v>184</v>
      </c>
      <c r="C133" t="s">
        <v>1134</v>
      </c>
    </row>
    <row r="134" spans="1:3" ht="12.75" customHeight="1">
      <c r="A134" s="41" t="s">
        <v>185</v>
      </c>
      <c r="C134" t="s">
        <v>1135</v>
      </c>
    </row>
    <row r="135" spans="1:3" ht="12.75" customHeight="1">
      <c r="A135" s="41" t="s">
        <v>186</v>
      </c>
      <c r="C135" t="s">
        <v>1136</v>
      </c>
    </row>
    <row r="136" spans="1:3" ht="12.75" customHeight="1">
      <c r="A136" s="41" t="s">
        <v>187</v>
      </c>
      <c r="C136" t="s">
        <v>1137</v>
      </c>
    </row>
    <row r="137" spans="1:3" ht="12.75" customHeight="1">
      <c r="A137" s="41" t="s">
        <v>188</v>
      </c>
      <c r="C137" t="s">
        <v>1138</v>
      </c>
    </row>
    <row r="138" spans="1:3" ht="12.75" customHeight="1">
      <c r="A138" s="41" t="s">
        <v>189</v>
      </c>
      <c r="B138" s="42">
        <v>41.1</v>
      </c>
      <c r="C138" t="s">
        <v>1139</v>
      </c>
    </row>
    <row r="139" spans="1:3" ht="12.75" customHeight="1">
      <c r="A139" s="41" t="s">
        <v>190</v>
      </c>
      <c r="C139" t="s">
        <v>1140</v>
      </c>
    </row>
    <row r="140" spans="1:3" ht="12.75" customHeight="1">
      <c r="A140" s="41" t="s">
        <v>191</v>
      </c>
      <c r="C140" t="s">
        <v>1141</v>
      </c>
    </row>
    <row r="141" spans="1:3" ht="12.75" customHeight="1">
      <c r="A141" s="41" t="s">
        <v>192</v>
      </c>
      <c r="C141" t="s">
        <v>1142</v>
      </c>
    </row>
    <row r="142" spans="1:3" ht="12.75" customHeight="1">
      <c r="A142" s="41" t="s">
        <v>193</v>
      </c>
      <c r="B142" s="42">
        <v>36.700000000000003</v>
      </c>
      <c r="C142" t="s">
        <v>1143</v>
      </c>
    </row>
    <row r="143" spans="1:3" ht="12.75" customHeight="1">
      <c r="A143" s="41" t="s">
        <v>194</v>
      </c>
      <c r="C143" t="s">
        <v>1144</v>
      </c>
    </row>
    <row r="144" spans="1:3" ht="12.75" customHeight="1">
      <c r="A144" s="41" t="s">
        <v>195</v>
      </c>
      <c r="C144" t="s">
        <v>1145</v>
      </c>
    </row>
    <row r="145" spans="1:3" ht="12.75" customHeight="1">
      <c r="A145" s="41" t="s">
        <v>196</v>
      </c>
      <c r="C145" t="s">
        <v>1146</v>
      </c>
    </row>
    <row r="146" spans="1:3" ht="12.75" customHeight="1">
      <c r="A146" s="41" t="s">
        <v>197</v>
      </c>
      <c r="C146" t="s">
        <v>1147</v>
      </c>
    </row>
    <row r="147" spans="1:3" ht="12.75" customHeight="1">
      <c r="A147" s="41" t="s">
        <v>198</v>
      </c>
      <c r="C147" t="s">
        <v>1148</v>
      </c>
    </row>
    <row r="148" spans="1:3" ht="12.75" customHeight="1">
      <c r="A148" s="41" t="s">
        <v>199</v>
      </c>
      <c r="C148" t="s">
        <v>1149</v>
      </c>
    </row>
    <row r="149" spans="1:3" ht="12.75" customHeight="1">
      <c r="A149" s="41" t="s">
        <v>200</v>
      </c>
      <c r="C149" t="s">
        <v>1150</v>
      </c>
    </row>
    <row r="150" spans="1:3" ht="12.75" customHeight="1">
      <c r="A150" s="41" t="s">
        <v>201</v>
      </c>
      <c r="C150" t="s">
        <v>1151</v>
      </c>
    </row>
    <row r="151" spans="1:3" ht="12.75" customHeight="1">
      <c r="A151" s="41" t="s">
        <v>202</v>
      </c>
      <c r="C151" t="s">
        <v>1152</v>
      </c>
    </row>
    <row r="152" spans="1:3" ht="12.75" customHeight="1">
      <c r="A152" s="41" t="s">
        <v>203</v>
      </c>
      <c r="C152" t="s">
        <v>1153</v>
      </c>
    </row>
    <row r="153" spans="1:3" ht="12.75" customHeight="1">
      <c r="A153" s="41" t="s">
        <v>204</v>
      </c>
      <c r="C153" t="s">
        <v>1154</v>
      </c>
    </row>
    <row r="154" spans="1:3" ht="12.75" customHeight="1">
      <c r="A154" s="41" t="s">
        <v>205</v>
      </c>
      <c r="C154" t="s">
        <v>1155</v>
      </c>
    </row>
    <row r="155" spans="1:3" ht="12.75" customHeight="1">
      <c r="A155" s="41" t="s">
        <v>206</v>
      </c>
      <c r="C155" t="s">
        <v>1156</v>
      </c>
    </row>
    <row r="156" spans="1:3" ht="12.75" customHeight="1">
      <c r="A156" s="41" t="s">
        <v>207</v>
      </c>
      <c r="C156" t="s">
        <v>1157</v>
      </c>
    </row>
    <row r="157" spans="1:3" ht="12.75" customHeight="1">
      <c r="A157" s="41" t="s">
        <v>208</v>
      </c>
      <c r="C157" t="s">
        <v>1158</v>
      </c>
    </row>
    <row r="158" spans="1:3" ht="12.75" customHeight="1">
      <c r="A158" s="41" t="s">
        <v>209</v>
      </c>
      <c r="C158" t="s">
        <v>1159</v>
      </c>
    </row>
    <row r="159" spans="1:3" ht="12.75" customHeight="1">
      <c r="A159" s="41" t="s">
        <v>210</v>
      </c>
      <c r="C159" t="s">
        <v>1160</v>
      </c>
    </row>
    <row r="160" spans="1:3" ht="12.75" customHeight="1">
      <c r="A160" s="41" t="s">
        <v>211</v>
      </c>
      <c r="C160" t="s">
        <v>1161</v>
      </c>
    </row>
    <row r="161" spans="1:3" ht="12.75" customHeight="1">
      <c r="A161" s="41" t="s">
        <v>212</v>
      </c>
      <c r="C161" t="s">
        <v>1162</v>
      </c>
    </row>
    <row r="162" spans="1:3" ht="12.75" customHeight="1">
      <c r="A162" s="41" t="s">
        <v>213</v>
      </c>
      <c r="C162" t="s">
        <v>1163</v>
      </c>
    </row>
    <row r="163" spans="1:3" ht="12.75" customHeight="1">
      <c r="A163" s="41" t="s">
        <v>214</v>
      </c>
      <c r="B163" s="42">
        <v>42.1</v>
      </c>
      <c r="C163" t="s">
        <v>1164</v>
      </c>
    </row>
    <row r="164" spans="1:3" ht="12.75" customHeight="1">
      <c r="A164" s="41" t="s">
        <v>215</v>
      </c>
      <c r="C164" t="s">
        <v>1165</v>
      </c>
    </row>
    <row r="165" spans="1:3" ht="12.75" customHeight="1">
      <c r="A165" s="41" t="s">
        <v>216</v>
      </c>
      <c r="C165" t="s">
        <v>1166</v>
      </c>
    </row>
    <row r="166" spans="1:3" ht="12.75" customHeight="1">
      <c r="A166" s="41" t="s">
        <v>217</v>
      </c>
      <c r="C166" t="s">
        <v>1167</v>
      </c>
    </row>
    <row r="167" spans="1:3" ht="12.75" customHeight="1">
      <c r="A167" s="41" t="s">
        <v>218</v>
      </c>
      <c r="C167" t="s">
        <v>1168</v>
      </c>
    </row>
    <row r="168" spans="1:3" ht="12.75" customHeight="1">
      <c r="A168" s="41" t="s">
        <v>219</v>
      </c>
      <c r="C168" t="s">
        <v>1169</v>
      </c>
    </row>
    <row r="169" spans="1:3" ht="12.75" customHeight="1">
      <c r="A169" s="41" t="s">
        <v>220</v>
      </c>
      <c r="B169" s="42">
        <v>41.2</v>
      </c>
      <c r="C169" t="s">
        <v>1170</v>
      </c>
    </row>
    <row r="170" spans="1:3" ht="12.75" customHeight="1">
      <c r="A170" s="41" t="s">
        <v>221</v>
      </c>
      <c r="C170" t="s">
        <v>1171</v>
      </c>
    </row>
    <row r="171" spans="1:3" ht="12.75" customHeight="1">
      <c r="A171" s="41" t="s">
        <v>222</v>
      </c>
      <c r="C171" t="s">
        <v>1172</v>
      </c>
    </row>
    <row r="172" spans="1:3" ht="12.75" customHeight="1">
      <c r="A172" s="41" t="s">
        <v>223</v>
      </c>
      <c r="C172" t="s">
        <v>1173</v>
      </c>
    </row>
    <row r="173" spans="1:3" ht="12.75" customHeight="1">
      <c r="A173" s="41" t="s">
        <v>224</v>
      </c>
      <c r="C173" t="s">
        <v>1174</v>
      </c>
    </row>
    <row r="174" spans="1:3" ht="12.75" customHeight="1">
      <c r="A174" s="41" t="s">
        <v>225</v>
      </c>
      <c r="C174" t="s">
        <v>1175</v>
      </c>
    </row>
    <row r="175" spans="1:3" ht="12.75" customHeight="1">
      <c r="A175" s="41" t="s">
        <v>226</v>
      </c>
      <c r="C175" t="s">
        <v>1176</v>
      </c>
    </row>
    <row r="176" spans="1:3" ht="12.75" customHeight="1">
      <c r="A176" s="41" t="s">
        <v>227</v>
      </c>
      <c r="C176" t="s">
        <v>1177</v>
      </c>
    </row>
    <row r="177" spans="1:3" ht="12.75" customHeight="1">
      <c r="A177" s="41" t="s">
        <v>228</v>
      </c>
      <c r="C177" t="s">
        <v>1178</v>
      </c>
    </row>
    <row r="178" spans="1:3" ht="12.75" customHeight="1">
      <c r="A178" s="41" t="s">
        <v>229</v>
      </c>
      <c r="C178" t="s">
        <v>1179</v>
      </c>
    </row>
    <row r="179" spans="1:3" ht="12.75" customHeight="1">
      <c r="A179" s="41" t="s">
        <v>230</v>
      </c>
      <c r="C179" t="s">
        <v>1180</v>
      </c>
    </row>
    <row r="180" spans="1:3" ht="12.75" customHeight="1">
      <c r="A180" s="41" t="s">
        <v>231</v>
      </c>
      <c r="C180" t="s">
        <v>1181</v>
      </c>
    </row>
    <row r="181" spans="1:3" ht="12.75" customHeight="1">
      <c r="A181" s="41" t="s">
        <v>232</v>
      </c>
      <c r="C181" t="s">
        <v>1182</v>
      </c>
    </row>
    <row r="182" spans="1:3" ht="12.75" customHeight="1">
      <c r="A182" s="41" t="s">
        <v>233</v>
      </c>
      <c r="C182" t="s">
        <v>1183</v>
      </c>
    </row>
    <row r="183" spans="1:3" ht="12.75" customHeight="1">
      <c r="A183" s="41" t="s">
        <v>234</v>
      </c>
      <c r="C183" t="s">
        <v>1184</v>
      </c>
    </row>
    <row r="184" spans="1:3" ht="12.75" customHeight="1">
      <c r="A184" s="41" t="s">
        <v>235</v>
      </c>
      <c r="C184" t="s">
        <v>1185</v>
      </c>
    </row>
    <row r="185" spans="1:3" ht="12.75" customHeight="1">
      <c r="A185" s="41" t="s">
        <v>236</v>
      </c>
      <c r="C185" t="s">
        <v>1186</v>
      </c>
    </row>
    <row r="186" spans="1:3" ht="12.75" customHeight="1">
      <c r="A186" s="41" t="s">
        <v>237</v>
      </c>
      <c r="C186" t="s">
        <v>1187</v>
      </c>
    </row>
    <row r="187" spans="1:3" ht="12.75" customHeight="1">
      <c r="A187" s="41" t="s">
        <v>238</v>
      </c>
      <c r="C187" t="s">
        <v>1188</v>
      </c>
    </row>
    <row r="188" spans="1:3" ht="12.75" customHeight="1">
      <c r="A188" s="41" t="s">
        <v>239</v>
      </c>
      <c r="C188" t="s">
        <v>1189</v>
      </c>
    </row>
    <row r="189" spans="1:3" ht="12.75" customHeight="1">
      <c r="A189" s="41" t="s">
        <v>240</v>
      </c>
      <c r="C189" t="s">
        <v>1190</v>
      </c>
    </row>
    <row r="190" spans="1:3" ht="12.75" customHeight="1">
      <c r="A190" s="41" t="s">
        <v>241</v>
      </c>
      <c r="C190" t="s">
        <v>1191</v>
      </c>
    </row>
    <row r="191" spans="1:3" ht="12.75" customHeight="1">
      <c r="A191" s="41" t="s">
        <v>242</v>
      </c>
      <c r="C191" t="s">
        <v>1192</v>
      </c>
    </row>
    <row r="192" spans="1:3" ht="12.75" customHeight="1">
      <c r="A192" s="41" t="s">
        <v>243</v>
      </c>
      <c r="C192" t="s">
        <v>1193</v>
      </c>
    </row>
    <row r="193" spans="1:3" ht="12.75" customHeight="1">
      <c r="A193" s="41" t="s">
        <v>244</v>
      </c>
      <c r="C193" t="s">
        <v>1194</v>
      </c>
    </row>
    <row r="194" spans="1:3" ht="12.75" customHeight="1">
      <c r="A194" s="41" t="s">
        <v>245</v>
      </c>
      <c r="C194" t="s">
        <v>1195</v>
      </c>
    </row>
    <row r="195" spans="1:3" ht="12.75" customHeight="1">
      <c r="C195" t="s">
        <v>1196</v>
      </c>
    </row>
    <row r="196" spans="1:3" ht="12.75" customHeight="1">
      <c r="C196" t="s">
        <v>1197</v>
      </c>
    </row>
    <row r="197" spans="1:3" ht="12.75" customHeight="1">
      <c r="C197" t="s">
        <v>1198</v>
      </c>
    </row>
    <row r="198" spans="1:3" ht="12.75" customHeight="1">
      <c r="C198" t="s">
        <v>1199</v>
      </c>
    </row>
    <row r="199" spans="1:3" ht="12.75" customHeight="1">
      <c r="C199" t="s">
        <v>1200</v>
      </c>
    </row>
    <row r="200" spans="1:3" ht="12.75" customHeight="1">
      <c r="C200" t="s">
        <v>1201</v>
      </c>
    </row>
    <row r="201" spans="1:3" ht="12.75" customHeight="1">
      <c r="C201" t="s">
        <v>1202</v>
      </c>
    </row>
    <row r="202" spans="1:3" ht="12.75" customHeight="1">
      <c r="C202" t="s">
        <v>1203</v>
      </c>
    </row>
    <row r="203" spans="1:3" ht="12.75" customHeight="1">
      <c r="C203" t="s">
        <v>1204</v>
      </c>
    </row>
    <row r="204" spans="1:3" ht="12.75" customHeight="1">
      <c r="C204" t="s">
        <v>1205</v>
      </c>
    </row>
    <row r="205" spans="1:3" ht="12.75" customHeight="1">
      <c r="C205" t="s">
        <v>1206</v>
      </c>
    </row>
    <row r="206" spans="1:3" ht="12.75" customHeight="1">
      <c r="C206" t="s">
        <v>1207</v>
      </c>
    </row>
    <row r="207" spans="1:3" ht="12.75" customHeight="1">
      <c r="C207" t="s">
        <v>1208</v>
      </c>
    </row>
    <row r="208" spans="1:3" ht="12.75" customHeight="1">
      <c r="C208" t="s">
        <v>1209</v>
      </c>
    </row>
    <row r="209" spans="3:3" ht="12.75" customHeight="1">
      <c r="C209" t="s">
        <v>1210</v>
      </c>
    </row>
    <row r="210" spans="3:3" ht="12.75" customHeight="1">
      <c r="C210" t="s">
        <v>1211</v>
      </c>
    </row>
    <row r="211" spans="3:3" ht="12.75" customHeight="1">
      <c r="C211" t="s">
        <v>1212</v>
      </c>
    </row>
    <row r="212" spans="3:3" ht="12.75" customHeight="1">
      <c r="C212" t="s">
        <v>1213</v>
      </c>
    </row>
    <row r="213" spans="3:3" ht="12.75" customHeight="1">
      <c r="C213" t="s">
        <v>1214</v>
      </c>
    </row>
    <row r="214" spans="3:3" ht="12.75" customHeight="1">
      <c r="C214" t="s">
        <v>1215</v>
      </c>
    </row>
    <row r="215" spans="3:3" ht="12.75" customHeight="1">
      <c r="C215" t="s">
        <v>1216</v>
      </c>
    </row>
    <row r="216" spans="3:3" ht="12.75" customHeight="1">
      <c r="C216" t="s">
        <v>1217</v>
      </c>
    </row>
    <row r="217" spans="3:3" ht="12.75" customHeight="1">
      <c r="C217" t="s">
        <v>1218</v>
      </c>
    </row>
    <row r="218" spans="3:3" ht="12.75" customHeight="1">
      <c r="C218" t="s">
        <v>1219</v>
      </c>
    </row>
    <row r="219" spans="3:3" ht="12.75" customHeight="1">
      <c r="C219" t="s">
        <v>1220</v>
      </c>
    </row>
    <row r="220" spans="3:3" ht="12.75" customHeight="1">
      <c r="C220" t="s">
        <v>1221</v>
      </c>
    </row>
    <row r="221" spans="3:3" ht="12.75" customHeight="1">
      <c r="C221" t="s">
        <v>1222</v>
      </c>
    </row>
    <row r="222" spans="3:3" ht="12.75" customHeight="1">
      <c r="C222" t="s">
        <v>1223</v>
      </c>
    </row>
    <row r="223" spans="3:3" ht="12.75" customHeight="1">
      <c r="C223" t="s">
        <v>1224</v>
      </c>
    </row>
    <row r="224" spans="3:3" ht="12.75" customHeight="1">
      <c r="C224" t="s">
        <v>1225</v>
      </c>
    </row>
    <row r="225" spans="3:3" ht="12.75" customHeight="1">
      <c r="C225" t="s">
        <v>1226</v>
      </c>
    </row>
    <row r="226" spans="3:3" ht="12.75" customHeight="1">
      <c r="C226" t="s">
        <v>1227</v>
      </c>
    </row>
    <row r="227" spans="3:3" ht="12.75" customHeight="1">
      <c r="C227" t="s">
        <v>1228</v>
      </c>
    </row>
    <row r="228" spans="3:3" ht="12.75" customHeight="1">
      <c r="C228" t="s">
        <v>1229</v>
      </c>
    </row>
    <row r="229" spans="3:3" ht="12.75" customHeight="1">
      <c r="C229" t="s">
        <v>1230</v>
      </c>
    </row>
    <row r="230" spans="3:3" ht="12.75" customHeight="1">
      <c r="C230" t="s">
        <v>1231</v>
      </c>
    </row>
    <row r="231" spans="3:3" ht="12.75" customHeight="1">
      <c r="C231" t="s">
        <v>1232</v>
      </c>
    </row>
    <row r="232" spans="3:3" ht="12.75" customHeight="1">
      <c r="C232" t="s">
        <v>1233</v>
      </c>
    </row>
    <row r="233" spans="3:3" ht="12.75" customHeight="1">
      <c r="C233" t="s">
        <v>1234</v>
      </c>
    </row>
    <row r="234" spans="3:3" ht="12.75" customHeight="1">
      <c r="C234" t="s">
        <v>1235</v>
      </c>
    </row>
    <row r="235" spans="3:3" ht="12.75" customHeight="1">
      <c r="C235" t="s">
        <v>1236</v>
      </c>
    </row>
    <row r="236" spans="3:3" ht="12.75" customHeight="1">
      <c r="C236" t="s">
        <v>1237</v>
      </c>
    </row>
    <row r="237" spans="3:3" ht="12.75" customHeight="1">
      <c r="C237" t="s">
        <v>1238</v>
      </c>
    </row>
    <row r="238" spans="3:3" ht="12.75" customHeight="1">
      <c r="C238" t="s">
        <v>1239</v>
      </c>
    </row>
    <row r="239" spans="3:3" ht="12.75" customHeight="1">
      <c r="C239" t="s">
        <v>1240</v>
      </c>
    </row>
    <row r="240" spans="3:3" ht="12.75" customHeight="1">
      <c r="C240" t="s">
        <v>1241</v>
      </c>
    </row>
    <row r="241" spans="3:3" ht="12.75" customHeight="1">
      <c r="C241" t="s">
        <v>1242</v>
      </c>
    </row>
    <row r="242" spans="3:3" ht="12.75" customHeight="1">
      <c r="C242" t="s">
        <v>1243</v>
      </c>
    </row>
    <row r="243" spans="3:3" ht="12.75" customHeight="1">
      <c r="C243" t="s">
        <v>1244</v>
      </c>
    </row>
    <row r="244" spans="3:3" ht="12.75" customHeight="1">
      <c r="C244" t="s">
        <v>1245</v>
      </c>
    </row>
    <row r="245" spans="3:3" ht="12.75" customHeight="1">
      <c r="C245" t="s">
        <v>1246</v>
      </c>
    </row>
    <row r="246" spans="3:3" ht="12.75" customHeight="1">
      <c r="C246" t="s">
        <v>1247</v>
      </c>
    </row>
    <row r="247" spans="3:3" ht="12.75" customHeight="1">
      <c r="C247" t="s">
        <v>1248</v>
      </c>
    </row>
    <row r="248" spans="3:3" ht="12.75" customHeight="1">
      <c r="C248" t="s">
        <v>1249</v>
      </c>
    </row>
    <row r="249" spans="3:3" ht="12.75" customHeight="1">
      <c r="C249" t="s">
        <v>1250</v>
      </c>
    </row>
    <row r="250" spans="3:3" ht="12.75" customHeight="1">
      <c r="C250" t="s">
        <v>1251</v>
      </c>
    </row>
    <row r="251" spans="3:3" ht="12.75" customHeight="1">
      <c r="C251" t="s">
        <v>1252</v>
      </c>
    </row>
    <row r="252" spans="3:3" ht="12.75" customHeight="1">
      <c r="C252" t="s">
        <v>1253</v>
      </c>
    </row>
    <row r="253" spans="3:3" ht="12.75" customHeight="1">
      <c r="C253" t="s">
        <v>1254</v>
      </c>
    </row>
    <row r="254" spans="3:3" ht="12.75" customHeight="1">
      <c r="C254" t="s">
        <v>1255</v>
      </c>
    </row>
    <row r="255" spans="3:3" ht="12.75" customHeight="1">
      <c r="C255" t="s">
        <v>1256</v>
      </c>
    </row>
    <row r="256" spans="3:3" ht="12.75" customHeight="1">
      <c r="C256" t="s">
        <v>1257</v>
      </c>
    </row>
    <row r="257" spans="3:3" ht="12.75" customHeight="1">
      <c r="C257" t="s">
        <v>1258</v>
      </c>
    </row>
    <row r="258" spans="3:3" ht="12.75" customHeight="1">
      <c r="C258" t="s">
        <v>1259</v>
      </c>
    </row>
    <row r="259" spans="3:3" ht="12.75" customHeight="1">
      <c r="C259" t="s">
        <v>1260</v>
      </c>
    </row>
    <row r="260" spans="3:3" ht="12.75" customHeight="1">
      <c r="C260" t="s">
        <v>1261</v>
      </c>
    </row>
    <row r="261" spans="3:3" ht="12.75" customHeight="1">
      <c r="C261" t="s">
        <v>1262</v>
      </c>
    </row>
    <row r="262" spans="3:3" ht="12.75" customHeight="1">
      <c r="C262" t="s">
        <v>1263</v>
      </c>
    </row>
    <row r="263" spans="3:3" ht="12.75" customHeight="1">
      <c r="C263" t="s">
        <v>1264</v>
      </c>
    </row>
    <row r="264" spans="3:3" ht="12.75" customHeight="1">
      <c r="C264" t="s">
        <v>1265</v>
      </c>
    </row>
    <row r="265" spans="3:3" ht="12.75" customHeight="1">
      <c r="C265" t="s">
        <v>1266</v>
      </c>
    </row>
    <row r="266" spans="3:3" ht="12.75" customHeight="1">
      <c r="C266" t="s">
        <v>1267</v>
      </c>
    </row>
    <row r="267" spans="3:3" ht="12.75" customHeight="1">
      <c r="C267" t="s">
        <v>1268</v>
      </c>
    </row>
    <row r="268" spans="3:3" ht="12.75" customHeight="1">
      <c r="C268" t="s">
        <v>1269</v>
      </c>
    </row>
    <row r="269" spans="3:3" ht="12.75" customHeight="1">
      <c r="C269" t="s">
        <v>1270</v>
      </c>
    </row>
    <row r="270" spans="3:3" ht="12.75" customHeight="1">
      <c r="C270" t="s">
        <v>1271</v>
      </c>
    </row>
    <row r="271" spans="3:3" ht="12.75" customHeight="1">
      <c r="C271" t="s">
        <v>1272</v>
      </c>
    </row>
    <row r="272" spans="3:3" ht="12.75" customHeight="1">
      <c r="C272" t="s">
        <v>1273</v>
      </c>
    </row>
    <row r="273" spans="3:3" ht="12.75" customHeight="1">
      <c r="C273" t="s">
        <v>1274</v>
      </c>
    </row>
    <row r="274" spans="3:3" ht="12.75" customHeight="1">
      <c r="C274" t="s">
        <v>1275</v>
      </c>
    </row>
    <row r="275" spans="3:3" ht="12.75" customHeight="1">
      <c r="C275" t="s">
        <v>1276</v>
      </c>
    </row>
    <row r="276" spans="3:3" ht="12.75" customHeight="1">
      <c r="C276" t="s">
        <v>1277</v>
      </c>
    </row>
    <row r="277" spans="3:3" ht="12.75" customHeight="1">
      <c r="C277" t="s">
        <v>1278</v>
      </c>
    </row>
    <row r="278" spans="3:3" ht="12.75" customHeight="1">
      <c r="C278" t="s">
        <v>1279</v>
      </c>
    </row>
    <row r="279" spans="3:3" ht="12.75" customHeight="1">
      <c r="C279" t="s">
        <v>1280</v>
      </c>
    </row>
    <row r="280" spans="3:3" ht="12.75" customHeight="1">
      <c r="C280" t="s">
        <v>1281</v>
      </c>
    </row>
    <row r="281" spans="3:3" ht="12.75" customHeight="1">
      <c r="C281" t="s">
        <v>1282</v>
      </c>
    </row>
    <row r="282" spans="3:3" ht="12.75" customHeight="1">
      <c r="C282" t="s">
        <v>1283</v>
      </c>
    </row>
    <row r="283" spans="3:3" ht="12.75" customHeight="1">
      <c r="C283" t="s">
        <v>1284</v>
      </c>
    </row>
    <row r="284" spans="3:3" ht="12.75" customHeight="1">
      <c r="C284" t="s">
        <v>1285</v>
      </c>
    </row>
    <row r="285" spans="3:3" ht="12.75" customHeight="1">
      <c r="C285" t="s">
        <v>1286</v>
      </c>
    </row>
    <row r="286" spans="3:3" ht="12.75" customHeight="1">
      <c r="C286" t="s">
        <v>1287</v>
      </c>
    </row>
    <row r="287" spans="3:3" ht="12.75" customHeight="1">
      <c r="C287" t="s">
        <v>1288</v>
      </c>
    </row>
    <row r="288" spans="3:3" ht="12.75" customHeight="1">
      <c r="C288" t="s">
        <v>1289</v>
      </c>
    </row>
    <row r="289" spans="3:3" ht="12.75" customHeight="1">
      <c r="C289" t="s">
        <v>1290</v>
      </c>
    </row>
    <row r="290" spans="3:3" ht="12.75" customHeight="1">
      <c r="C290" t="s">
        <v>1291</v>
      </c>
    </row>
    <row r="291" spans="3:3" ht="12.75" customHeight="1">
      <c r="C291" t="s">
        <v>1292</v>
      </c>
    </row>
    <row r="292" spans="3:3" ht="12.75" customHeight="1">
      <c r="C292" t="s">
        <v>1293</v>
      </c>
    </row>
    <row r="293" spans="3:3" ht="12.75" customHeight="1">
      <c r="C293" t="s">
        <v>1294</v>
      </c>
    </row>
    <row r="294" spans="3:3" ht="12.75" customHeight="1">
      <c r="C294" t="s">
        <v>1295</v>
      </c>
    </row>
    <row r="295" spans="3:3" ht="12.75" customHeight="1">
      <c r="C295" t="s">
        <v>1296</v>
      </c>
    </row>
    <row r="296" spans="3:3" ht="12.75" customHeight="1">
      <c r="C296" t="s">
        <v>1297</v>
      </c>
    </row>
    <row r="297" spans="3:3" ht="12.75" customHeight="1">
      <c r="C297" t="s">
        <v>1298</v>
      </c>
    </row>
    <row r="298" spans="3:3" ht="12.75" customHeight="1">
      <c r="C298" t="s">
        <v>1299</v>
      </c>
    </row>
    <row r="299" spans="3:3" ht="12.75" customHeight="1">
      <c r="C299" t="s">
        <v>1300</v>
      </c>
    </row>
    <row r="300" spans="3:3" ht="12.75" customHeight="1">
      <c r="C300" t="s">
        <v>1301</v>
      </c>
    </row>
    <row r="301" spans="3:3" ht="12.75" customHeight="1">
      <c r="C301" t="s">
        <v>1302</v>
      </c>
    </row>
    <row r="302" spans="3:3" ht="12.75" customHeight="1">
      <c r="C302" t="s">
        <v>1303</v>
      </c>
    </row>
    <row r="303" spans="3:3" ht="12.75" customHeight="1">
      <c r="C303" t="s">
        <v>1304</v>
      </c>
    </row>
    <row r="304" spans="3:3" ht="12.75" customHeight="1">
      <c r="C304" t="s">
        <v>1305</v>
      </c>
    </row>
    <row r="305" spans="3:3" ht="12.75" customHeight="1">
      <c r="C305" t="s">
        <v>1306</v>
      </c>
    </row>
    <row r="306" spans="3:3" ht="12.75" customHeight="1">
      <c r="C306" t="s">
        <v>1307</v>
      </c>
    </row>
    <row r="307" spans="3:3" ht="12.75" customHeight="1">
      <c r="C307" t="s">
        <v>1308</v>
      </c>
    </row>
    <row r="308" spans="3:3" ht="12.75" customHeight="1">
      <c r="C308" t="s">
        <v>1309</v>
      </c>
    </row>
    <row r="309" spans="3:3" ht="12.75" customHeight="1">
      <c r="C309" t="s">
        <v>1310</v>
      </c>
    </row>
    <row r="310" spans="3:3" ht="12.75" customHeight="1">
      <c r="C310" t="s">
        <v>1311</v>
      </c>
    </row>
    <row r="311" spans="3:3" ht="12.75" customHeight="1">
      <c r="C311" t="s">
        <v>1312</v>
      </c>
    </row>
    <row r="312" spans="3:3" ht="12.75" customHeight="1">
      <c r="C312" t="s">
        <v>1313</v>
      </c>
    </row>
    <row r="313" spans="3:3" ht="12.75" customHeight="1">
      <c r="C313" t="s">
        <v>1314</v>
      </c>
    </row>
    <row r="314" spans="3:3" ht="12.75" customHeight="1">
      <c r="C314" t="s">
        <v>1315</v>
      </c>
    </row>
    <row r="315" spans="3:3" ht="12.75" customHeight="1">
      <c r="C315" t="s">
        <v>1316</v>
      </c>
    </row>
    <row r="316" spans="3:3" ht="12.75" customHeight="1">
      <c r="C316" t="s">
        <v>1317</v>
      </c>
    </row>
    <row r="317" spans="3:3" ht="12.75" customHeight="1">
      <c r="C317" t="s">
        <v>1318</v>
      </c>
    </row>
    <row r="318" spans="3:3" ht="12.75" customHeight="1">
      <c r="C318" t="s">
        <v>1319</v>
      </c>
    </row>
    <row r="319" spans="3:3" ht="12.75" customHeight="1">
      <c r="C319" t="s">
        <v>1320</v>
      </c>
    </row>
    <row r="320" spans="3:3" ht="12.75" customHeight="1">
      <c r="C320" t="s">
        <v>1321</v>
      </c>
    </row>
    <row r="321" spans="3:3" ht="12.75" customHeight="1">
      <c r="C321" t="s">
        <v>1322</v>
      </c>
    </row>
    <row r="322" spans="3:3" ht="12.75" customHeight="1">
      <c r="C322" t="s">
        <v>1323</v>
      </c>
    </row>
    <row r="323" spans="3:3" ht="12.75" customHeight="1">
      <c r="C323" t="s">
        <v>1324</v>
      </c>
    </row>
    <row r="324" spans="3:3" ht="12.75" customHeight="1">
      <c r="C324" t="s">
        <v>1325</v>
      </c>
    </row>
    <row r="325" spans="3:3" ht="12.75" customHeight="1">
      <c r="C325" t="s">
        <v>1326</v>
      </c>
    </row>
    <row r="326" spans="3:3" ht="12.75" customHeight="1">
      <c r="C326" t="s">
        <v>1327</v>
      </c>
    </row>
    <row r="327" spans="3:3" ht="12.75" customHeight="1">
      <c r="C327" t="s">
        <v>1328</v>
      </c>
    </row>
    <row r="328" spans="3:3" ht="12.75" customHeight="1">
      <c r="C328" t="s">
        <v>1329</v>
      </c>
    </row>
    <row r="329" spans="3:3" ht="12.75" customHeight="1">
      <c r="C329" t="s">
        <v>1330</v>
      </c>
    </row>
    <row r="330" spans="3:3" ht="12.75" customHeight="1">
      <c r="C330" t="s">
        <v>1331</v>
      </c>
    </row>
    <row r="331" spans="3:3" ht="12.75" customHeight="1">
      <c r="C331" t="s">
        <v>1332</v>
      </c>
    </row>
    <row r="332" spans="3:3" ht="12.75" customHeight="1">
      <c r="C332" t="s">
        <v>1333</v>
      </c>
    </row>
    <row r="333" spans="3:3" ht="12.75" customHeight="1">
      <c r="C333" t="s">
        <v>1334</v>
      </c>
    </row>
    <row r="334" spans="3:3" ht="12.75" customHeight="1">
      <c r="C334" t="s">
        <v>1335</v>
      </c>
    </row>
    <row r="335" spans="3:3" ht="12.75" customHeight="1">
      <c r="C335" t="s">
        <v>1336</v>
      </c>
    </row>
    <row r="336" spans="3:3" ht="12.75" customHeight="1">
      <c r="C336" t="s">
        <v>1337</v>
      </c>
    </row>
    <row r="337" spans="3:3" ht="12.75" customHeight="1">
      <c r="C337" t="s">
        <v>1338</v>
      </c>
    </row>
    <row r="338" spans="3:3" ht="12.75" customHeight="1">
      <c r="C338" t="s">
        <v>1339</v>
      </c>
    </row>
    <row r="339" spans="3:3" ht="12.75" customHeight="1">
      <c r="C339" t="s">
        <v>1340</v>
      </c>
    </row>
    <row r="340" spans="3:3" ht="12.75" customHeight="1">
      <c r="C340" t="s">
        <v>1341</v>
      </c>
    </row>
    <row r="341" spans="3:3" ht="12.75" customHeight="1">
      <c r="C341" t="s">
        <v>1342</v>
      </c>
    </row>
    <row r="342" spans="3:3" ht="12.75" customHeight="1">
      <c r="C342" t="s">
        <v>1343</v>
      </c>
    </row>
    <row r="343" spans="3:3" ht="12.75" customHeight="1">
      <c r="C343" t="s">
        <v>1344</v>
      </c>
    </row>
    <row r="344" spans="3:3" ht="12.75" customHeight="1">
      <c r="C344" t="s">
        <v>1345</v>
      </c>
    </row>
    <row r="345" spans="3:3" ht="12.75" customHeight="1">
      <c r="C345" t="s">
        <v>1346</v>
      </c>
    </row>
    <row r="346" spans="3:3" ht="12.75" customHeight="1">
      <c r="C346" t="s">
        <v>1347</v>
      </c>
    </row>
    <row r="347" spans="3:3" ht="12.75" customHeight="1">
      <c r="C347" t="s">
        <v>1348</v>
      </c>
    </row>
    <row r="348" spans="3:3" ht="12.75" customHeight="1">
      <c r="C348" t="s">
        <v>1349</v>
      </c>
    </row>
    <row r="349" spans="3:3" ht="12.75" customHeight="1">
      <c r="C349" t="s">
        <v>1350</v>
      </c>
    </row>
    <row r="350" spans="3:3" ht="12.75" customHeight="1">
      <c r="C350" t="s">
        <v>1351</v>
      </c>
    </row>
    <row r="351" spans="3:3" ht="12.75" customHeight="1">
      <c r="C351" t="s">
        <v>1352</v>
      </c>
    </row>
    <row r="352" spans="3:3" ht="12.75" customHeight="1">
      <c r="C352" t="s">
        <v>1353</v>
      </c>
    </row>
    <row r="353" spans="3:3" ht="12.75" customHeight="1">
      <c r="C353" t="s">
        <v>1354</v>
      </c>
    </row>
    <row r="354" spans="3:3" ht="12.75" customHeight="1">
      <c r="C354" t="s">
        <v>1355</v>
      </c>
    </row>
    <row r="355" spans="3:3" ht="12.75" customHeight="1">
      <c r="C355" t="s">
        <v>1356</v>
      </c>
    </row>
    <row r="356" spans="3:3" ht="12.75" customHeight="1">
      <c r="C356" t="s">
        <v>1357</v>
      </c>
    </row>
    <row r="357" spans="3:3" ht="12.75" customHeight="1">
      <c r="C357" t="s">
        <v>1358</v>
      </c>
    </row>
    <row r="358" spans="3:3" ht="12.75" customHeight="1">
      <c r="C358" t="s">
        <v>1359</v>
      </c>
    </row>
    <row r="359" spans="3:3" ht="12.75" customHeight="1">
      <c r="C359" t="s">
        <v>1360</v>
      </c>
    </row>
    <row r="360" spans="3:3" ht="12.75" customHeight="1">
      <c r="C360" t="s">
        <v>1361</v>
      </c>
    </row>
    <row r="361" spans="3:3" ht="12.75" customHeight="1">
      <c r="C361" t="s">
        <v>1362</v>
      </c>
    </row>
    <row r="362" spans="3:3" ht="12.75" customHeight="1">
      <c r="C362" t="s">
        <v>1363</v>
      </c>
    </row>
    <row r="363" spans="3:3" ht="12.75" customHeight="1">
      <c r="C363" t="s">
        <v>1364</v>
      </c>
    </row>
    <row r="364" spans="3:3" ht="12.75" customHeight="1">
      <c r="C364" t="s">
        <v>1365</v>
      </c>
    </row>
    <row r="365" spans="3:3" ht="12.75" customHeight="1">
      <c r="C365" t="s">
        <v>1366</v>
      </c>
    </row>
    <row r="366" spans="3:3" ht="12.75" customHeight="1">
      <c r="C366" t="s">
        <v>1367</v>
      </c>
    </row>
    <row r="367" spans="3:3" ht="12.75" customHeight="1">
      <c r="C367" t="s">
        <v>1368</v>
      </c>
    </row>
    <row r="368" spans="3:3" ht="12.75" customHeight="1">
      <c r="C368" t="s">
        <v>1369</v>
      </c>
    </row>
    <row r="369" spans="3:3" ht="12.75" customHeight="1">
      <c r="C369" t="s">
        <v>1370</v>
      </c>
    </row>
    <row r="370" spans="3:3" ht="12.75" customHeight="1">
      <c r="C370" t="s">
        <v>1371</v>
      </c>
    </row>
    <row r="371" spans="3:3" ht="12.75" customHeight="1">
      <c r="C371" t="s">
        <v>1372</v>
      </c>
    </row>
    <row r="372" spans="3:3" ht="12.75" customHeight="1">
      <c r="C372" t="s">
        <v>1373</v>
      </c>
    </row>
    <row r="373" spans="3:3" ht="12.75" customHeight="1">
      <c r="C373" t="s">
        <v>1374</v>
      </c>
    </row>
    <row r="374" spans="3:3" ht="12.75" customHeight="1">
      <c r="C374" t="s">
        <v>1375</v>
      </c>
    </row>
    <row r="375" spans="3:3" ht="12.75" customHeight="1">
      <c r="C375" t="s">
        <v>1376</v>
      </c>
    </row>
    <row r="376" spans="3:3" ht="12.75" customHeight="1">
      <c r="C376" t="s">
        <v>1377</v>
      </c>
    </row>
    <row r="377" spans="3:3" ht="12.75" customHeight="1">
      <c r="C377" t="s">
        <v>1378</v>
      </c>
    </row>
    <row r="378" spans="3:3" ht="12.75" customHeight="1">
      <c r="C378" t="s">
        <v>1379</v>
      </c>
    </row>
    <row r="379" spans="3:3" ht="12.75" customHeight="1">
      <c r="C379" t="s">
        <v>1380</v>
      </c>
    </row>
    <row r="380" spans="3:3" ht="12.75" customHeight="1">
      <c r="C380" t="s">
        <v>1381</v>
      </c>
    </row>
    <row r="381" spans="3:3" ht="12.75" customHeight="1">
      <c r="C381" t="s">
        <v>1382</v>
      </c>
    </row>
    <row r="382" spans="3:3" ht="12.75" customHeight="1">
      <c r="C382" t="s">
        <v>1383</v>
      </c>
    </row>
    <row r="383" spans="3:3" ht="12.75" customHeight="1">
      <c r="C383" t="s">
        <v>1384</v>
      </c>
    </row>
    <row r="384" spans="3:3" ht="12.75" customHeight="1">
      <c r="C384" t="s">
        <v>1385</v>
      </c>
    </row>
    <row r="385" spans="3:3" ht="12.75" customHeight="1">
      <c r="C385" t="s">
        <v>1386</v>
      </c>
    </row>
    <row r="386" spans="3:3" ht="12.75" customHeight="1">
      <c r="C386" t="s">
        <v>1387</v>
      </c>
    </row>
    <row r="387" spans="3:3" ht="12.75" customHeight="1">
      <c r="C387" t="s">
        <v>1388</v>
      </c>
    </row>
    <row r="388" spans="3:3" ht="12.75" customHeight="1">
      <c r="C388" t="s">
        <v>94</v>
      </c>
    </row>
    <row r="389" spans="3:3" ht="12.75" customHeight="1">
      <c r="C389" t="s">
        <v>1389</v>
      </c>
    </row>
    <row r="390" spans="3:3" ht="12.75" customHeight="1">
      <c r="C390" t="s">
        <v>103</v>
      </c>
    </row>
    <row r="391" spans="3:3" ht="12.75" customHeight="1">
      <c r="C391" t="s">
        <v>1390</v>
      </c>
    </row>
    <row r="392" spans="3:3" ht="12.75" customHeight="1">
      <c r="C392" t="s">
        <v>1391</v>
      </c>
    </row>
    <row r="393" spans="3:3" ht="12.75" customHeight="1">
      <c r="C393" t="s">
        <v>1392</v>
      </c>
    </row>
    <row r="394" spans="3:3" ht="12.75" customHeight="1">
      <c r="C394" t="s">
        <v>1393</v>
      </c>
    </row>
    <row r="395" spans="3:3" ht="15.75" customHeight="1">
      <c r="C395" t="s">
        <v>1394</v>
      </c>
    </row>
    <row r="396" spans="3:3" ht="15.75" customHeight="1">
      <c r="C396" t="s">
        <v>1395</v>
      </c>
    </row>
    <row r="397" spans="3:3" ht="15.75" customHeight="1">
      <c r="C397" t="s">
        <v>1396</v>
      </c>
    </row>
    <row r="398" spans="3:3" ht="15.75" customHeight="1">
      <c r="C398" t="s">
        <v>1397</v>
      </c>
    </row>
    <row r="399" spans="3:3" ht="15.75" customHeight="1">
      <c r="C399" t="s">
        <v>1398</v>
      </c>
    </row>
    <row r="400" spans="3:3" ht="15.75" customHeight="1">
      <c r="C400" t="s">
        <v>1399</v>
      </c>
    </row>
    <row r="401" spans="3:3" ht="15.75" customHeight="1">
      <c r="C401" t="s">
        <v>1400</v>
      </c>
    </row>
    <row r="402" spans="3:3" ht="15.75" customHeight="1">
      <c r="C402" t="s">
        <v>1401</v>
      </c>
    </row>
    <row r="403" spans="3:3" ht="15.75" customHeight="1">
      <c r="C403" t="s">
        <v>1402</v>
      </c>
    </row>
    <row r="404" spans="3:3" ht="15.75" customHeight="1">
      <c r="C404" t="s">
        <v>1403</v>
      </c>
    </row>
    <row r="405" spans="3:3" ht="15.75" customHeight="1">
      <c r="C405" t="s">
        <v>1404</v>
      </c>
    </row>
    <row r="406" spans="3:3" ht="15.75" customHeight="1">
      <c r="C406" t="s">
        <v>1405</v>
      </c>
    </row>
    <row r="407" spans="3:3" ht="15.75" customHeight="1">
      <c r="C407" t="s">
        <v>1406</v>
      </c>
    </row>
    <row r="408" spans="3:3" ht="15.75" customHeight="1">
      <c r="C408" t="s">
        <v>1407</v>
      </c>
    </row>
    <row r="409" spans="3:3" ht="15.75" customHeight="1">
      <c r="C409" t="s">
        <v>1408</v>
      </c>
    </row>
    <row r="410" spans="3:3" ht="15.75" customHeight="1">
      <c r="C410" t="s">
        <v>1409</v>
      </c>
    </row>
    <row r="411" spans="3:3" ht="15.75" customHeight="1">
      <c r="C411" t="s">
        <v>1410</v>
      </c>
    </row>
    <row r="412" spans="3:3" ht="15.75" customHeight="1">
      <c r="C412" t="s">
        <v>1411</v>
      </c>
    </row>
    <row r="413" spans="3:3" ht="15.75" customHeight="1">
      <c r="C413" t="s">
        <v>1412</v>
      </c>
    </row>
    <row r="414" spans="3:3" ht="15.75" customHeight="1">
      <c r="C414" t="s">
        <v>1413</v>
      </c>
    </row>
    <row r="415" spans="3:3" ht="15.75" customHeight="1">
      <c r="C415" t="s">
        <v>1414</v>
      </c>
    </row>
    <row r="416" spans="3:3" ht="15.75" customHeight="1">
      <c r="C416" t="s">
        <v>1415</v>
      </c>
    </row>
    <row r="417" spans="3:3" ht="15.75" customHeight="1">
      <c r="C417" t="s">
        <v>1416</v>
      </c>
    </row>
    <row r="418" spans="3:3" ht="15.75" customHeight="1">
      <c r="C418" t="s">
        <v>1417</v>
      </c>
    </row>
    <row r="419" spans="3:3" ht="15.75" customHeight="1">
      <c r="C419" t="s">
        <v>1418</v>
      </c>
    </row>
    <row r="420" spans="3:3" ht="15.75" customHeight="1">
      <c r="C420" t="s">
        <v>1419</v>
      </c>
    </row>
    <row r="421" spans="3:3" ht="15.75" customHeight="1">
      <c r="C421" t="s">
        <v>1420</v>
      </c>
    </row>
    <row r="422" spans="3:3" ht="15.75" customHeight="1">
      <c r="C422" t="s">
        <v>1421</v>
      </c>
    </row>
    <row r="423" spans="3:3" ht="15.75" customHeight="1">
      <c r="C423" t="s">
        <v>1422</v>
      </c>
    </row>
    <row r="424" spans="3:3" ht="15.75" customHeight="1">
      <c r="C424" t="s">
        <v>1423</v>
      </c>
    </row>
    <row r="425" spans="3:3" ht="15.75" customHeight="1">
      <c r="C425" t="s">
        <v>1424</v>
      </c>
    </row>
    <row r="426" spans="3:3" ht="15.75" customHeight="1">
      <c r="C426" t="s">
        <v>1425</v>
      </c>
    </row>
    <row r="427" spans="3:3" ht="15.75" customHeight="1">
      <c r="C427" t="s">
        <v>1426</v>
      </c>
    </row>
    <row r="428" spans="3:3" ht="15.75" customHeight="1">
      <c r="C428" t="s">
        <v>1427</v>
      </c>
    </row>
    <row r="429" spans="3:3" ht="15.75" customHeight="1">
      <c r="C429" t="s">
        <v>1428</v>
      </c>
    </row>
    <row r="430" spans="3:3" ht="15.75" customHeight="1">
      <c r="C430" t="s">
        <v>1429</v>
      </c>
    </row>
    <row r="431" spans="3:3" ht="15.75" customHeight="1">
      <c r="C431" t="s">
        <v>1430</v>
      </c>
    </row>
    <row r="432" spans="3:3" ht="15.75" customHeight="1">
      <c r="C432" t="s">
        <v>1431</v>
      </c>
    </row>
    <row r="433" spans="3:3" ht="15.75" customHeight="1">
      <c r="C433" t="s">
        <v>1432</v>
      </c>
    </row>
    <row r="434" spans="3:3" ht="15.75" customHeight="1">
      <c r="C434" t="s">
        <v>1433</v>
      </c>
    </row>
    <row r="435" spans="3:3" ht="15.75" customHeight="1">
      <c r="C435" t="s">
        <v>1434</v>
      </c>
    </row>
    <row r="436" spans="3:3" ht="15.75" customHeight="1">
      <c r="C436" t="s">
        <v>1435</v>
      </c>
    </row>
    <row r="437" spans="3:3" ht="15.75" customHeight="1">
      <c r="C437" t="s">
        <v>1436</v>
      </c>
    </row>
    <row r="438" spans="3:3" ht="15.75" customHeight="1">
      <c r="C438" t="s">
        <v>1437</v>
      </c>
    </row>
    <row r="439" spans="3:3" ht="15.75" customHeight="1">
      <c r="C439" t="s">
        <v>1438</v>
      </c>
    </row>
    <row r="440" spans="3:3" ht="15.75" customHeight="1">
      <c r="C440" t="s">
        <v>1439</v>
      </c>
    </row>
    <row r="441" spans="3:3" ht="15.75" customHeight="1">
      <c r="C441" t="s">
        <v>1440</v>
      </c>
    </row>
    <row r="442" spans="3:3" ht="15.75" customHeight="1">
      <c r="C442" t="s">
        <v>1441</v>
      </c>
    </row>
    <row r="443" spans="3:3" ht="15.75" customHeight="1">
      <c r="C443" t="s">
        <v>1442</v>
      </c>
    </row>
    <row r="444" spans="3:3" ht="15.75" customHeight="1">
      <c r="C444" t="s">
        <v>1443</v>
      </c>
    </row>
    <row r="445" spans="3:3" ht="15.75" customHeight="1">
      <c r="C445" t="s">
        <v>1444</v>
      </c>
    </row>
    <row r="446" spans="3:3" ht="15.75" customHeight="1">
      <c r="C446" t="s">
        <v>1445</v>
      </c>
    </row>
    <row r="447" spans="3:3" ht="15.75" customHeight="1">
      <c r="C447" t="s">
        <v>1446</v>
      </c>
    </row>
    <row r="448" spans="3:3" ht="15.75" customHeight="1">
      <c r="C448" t="s">
        <v>1447</v>
      </c>
    </row>
    <row r="449" spans="3:3" ht="15.75" customHeight="1">
      <c r="C449" t="s">
        <v>1448</v>
      </c>
    </row>
    <row r="450" spans="3:3" ht="15.75" customHeight="1">
      <c r="C450" t="s">
        <v>1449</v>
      </c>
    </row>
    <row r="451" spans="3:3" ht="15.75" customHeight="1">
      <c r="C451" t="s">
        <v>1450</v>
      </c>
    </row>
    <row r="452" spans="3:3" ht="15.75" customHeight="1">
      <c r="C452" t="s">
        <v>1451</v>
      </c>
    </row>
    <row r="453" spans="3:3" ht="15.75" customHeight="1">
      <c r="C453" t="s">
        <v>1452</v>
      </c>
    </row>
    <row r="454" spans="3:3" ht="15.75" customHeight="1">
      <c r="C454" t="s">
        <v>1453</v>
      </c>
    </row>
    <row r="455" spans="3:3" ht="15.75" customHeight="1">
      <c r="C455" t="s">
        <v>1454</v>
      </c>
    </row>
    <row r="456" spans="3:3" ht="15.75" customHeight="1">
      <c r="C456" t="s">
        <v>1455</v>
      </c>
    </row>
    <row r="457" spans="3:3" ht="15.75" customHeight="1">
      <c r="C457" t="s">
        <v>1456</v>
      </c>
    </row>
    <row r="458" spans="3:3" ht="15.75" customHeight="1">
      <c r="C458" t="s">
        <v>1457</v>
      </c>
    </row>
    <row r="459" spans="3:3" ht="15.75" customHeight="1">
      <c r="C459" t="s">
        <v>1458</v>
      </c>
    </row>
    <row r="460" spans="3:3" ht="15.75" customHeight="1">
      <c r="C460" t="s">
        <v>1459</v>
      </c>
    </row>
    <row r="461" spans="3:3" ht="15.75" customHeight="1">
      <c r="C461" t="s">
        <v>1460</v>
      </c>
    </row>
    <row r="462" spans="3:3" ht="15.75" customHeight="1">
      <c r="C462" t="s">
        <v>1461</v>
      </c>
    </row>
    <row r="463" spans="3:3" ht="15.75" customHeight="1">
      <c r="C463" t="s">
        <v>1462</v>
      </c>
    </row>
    <row r="464" spans="3:3" ht="15.75" customHeight="1">
      <c r="C464" t="s">
        <v>1463</v>
      </c>
    </row>
    <row r="465" spans="3:3" ht="15.75" customHeight="1">
      <c r="C465" t="s">
        <v>1464</v>
      </c>
    </row>
    <row r="466" spans="3:3" ht="15.75" customHeight="1">
      <c r="C466" t="s">
        <v>1465</v>
      </c>
    </row>
    <row r="467" spans="3:3" ht="15.75" customHeight="1">
      <c r="C467" t="s">
        <v>1466</v>
      </c>
    </row>
    <row r="468" spans="3:3" ht="15.75" customHeight="1">
      <c r="C468" t="s">
        <v>1467</v>
      </c>
    </row>
    <row r="469" spans="3:3" ht="15.75" customHeight="1">
      <c r="C469" t="s">
        <v>1468</v>
      </c>
    </row>
    <row r="470" spans="3:3" ht="15.75" customHeight="1">
      <c r="C470" t="s">
        <v>1469</v>
      </c>
    </row>
    <row r="471" spans="3:3" ht="15.75" customHeight="1">
      <c r="C471" t="s">
        <v>1470</v>
      </c>
    </row>
    <row r="472" spans="3:3" ht="15.75" customHeight="1">
      <c r="C472" t="s">
        <v>1471</v>
      </c>
    </row>
    <row r="473" spans="3:3" ht="15.75" customHeight="1">
      <c r="C473" t="s">
        <v>1472</v>
      </c>
    </row>
    <row r="474" spans="3:3" ht="15.75" customHeight="1">
      <c r="C474" t="s">
        <v>1473</v>
      </c>
    </row>
    <row r="475" spans="3:3" ht="15.75" customHeight="1">
      <c r="C475" t="s">
        <v>1474</v>
      </c>
    </row>
    <row r="476" spans="3:3" ht="15.75" customHeight="1">
      <c r="C476" t="s">
        <v>1475</v>
      </c>
    </row>
    <row r="477" spans="3:3" ht="15.75" customHeight="1">
      <c r="C477" t="s">
        <v>1476</v>
      </c>
    </row>
    <row r="478" spans="3:3" ht="15.75" customHeight="1">
      <c r="C478" t="s">
        <v>1477</v>
      </c>
    </row>
    <row r="479" spans="3:3" ht="15.75" customHeight="1">
      <c r="C479" t="s">
        <v>1478</v>
      </c>
    </row>
    <row r="480" spans="3:3" ht="15.75" customHeight="1">
      <c r="C480" t="s">
        <v>1479</v>
      </c>
    </row>
    <row r="481" spans="3:3" ht="15.75" customHeight="1">
      <c r="C481" t="s">
        <v>1480</v>
      </c>
    </row>
    <row r="482" spans="3:3" ht="15.75" customHeight="1">
      <c r="C482" t="s">
        <v>1481</v>
      </c>
    </row>
    <row r="483" spans="3:3" ht="15.75" customHeight="1">
      <c r="C483" t="s">
        <v>1482</v>
      </c>
    </row>
    <row r="484" spans="3:3" ht="15.75" customHeight="1">
      <c r="C484" t="s">
        <v>1483</v>
      </c>
    </row>
    <row r="485" spans="3:3" ht="15.75" customHeight="1">
      <c r="C485" t="s">
        <v>1484</v>
      </c>
    </row>
    <row r="486" spans="3:3" ht="15.75" customHeight="1">
      <c r="C486" t="s">
        <v>1485</v>
      </c>
    </row>
    <row r="487" spans="3:3" ht="15.75" customHeight="1">
      <c r="C487" t="s">
        <v>1486</v>
      </c>
    </row>
    <row r="488" spans="3:3" ht="15.75" customHeight="1">
      <c r="C488" t="s">
        <v>1487</v>
      </c>
    </row>
    <row r="489" spans="3:3" ht="15.75" customHeight="1">
      <c r="C489" t="s">
        <v>1488</v>
      </c>
    </row>
    <row r="490" spans="3:3" ht="15.75" customHeight="1">
      <c r="C490" t="s">
        <v>1489</v>
      </c>
    </row>
    <row r="491" spans="3:3" ht="15.75" customHeight="1">
      <c r="C491" t="s">
        <v>1490</v>
      </c>
    </row>
    <row r="492" spans="3:3" ht="15.75" customHeight="1">
      <c r="C492" t="s">
        <v>1491</v>
      </c>
    </row>
    <row r="493" spans="3:3" ht="15.75" customHeight="1">
      <c r="C493" t="s">
        <v>1492</v>
      </c>
    </row>
    <row r="494" spans="3:3" ht="15.75" customHeight="1">
      <c r="C494" t="s">
        <v>1493</v>
      </c>
    </row>
    <row r="495" spans="3:3" ht="15.75" customHeight="1">
      <c r="C495" t="s">
        <v>1494</v>
      </c>
    </row>
    <row r="496" spans="3:3" ht="15.75" customHeight="1">
      <c r="C496" t="s">
        <v>1495</v>
      </c>
    </row>
    <row r="497" spans="3:3" ht="15.75" customHeight="1">
      <c r="C497" t="s">
        <v>1496</v>
      </c>
    </row>
    <row r="498" spans="3:3" ht="15.75" customHeight="1">
      <c r="C498" t="s">
        <v>1497</v>
      </c>
    </row>
    <row r="499" spans="3:3" ht="15.75" customHeight="1">
      <c r="C499" t="s">
        <v>1498</v>
      </c>
    </row>
    <row r="500" spans="3:3" ht="15.75" customHeight="1">
      <c r="C500" t="s">
        <v>1499</v>
      </c>
    </row>
    <row r="501" spans="3:3" ht="15.75" customHeight="1">
      <c r="C501" t="s">
        <v>1500</v>
      </c>
    </row>
    <row r="502" spans="3:3" ht="15.75" customHeight="1">
      <c r="C502" t="s">
        <v>131</v>
      </c>
    </row>
    <row r="503" spans="3:3" ht="15.75" customHeight="1">
      <c r="C503" t="s">
        <v>1501</v>
      </c>
    </row>
    <row r="504" spans="3:3" ht="15.75" customHeight="1">
      <c r="C504" t="s">
        <v>1502</v>
      </c>
    </row>
    <row r="505" spans="3:3" ht="15.75" customHeight="1">
      <c r="C505" t="s">
        <v>1503</v>
      </c>
    </row>
    <row r="506" spans="3:3" ht="15.75" customHeight="1">
      <c r="C506" t="s">
        <v>1504</v>
      </c>
    </row>
    <row r="507" spans="3:3" ht="15.75" customHeight="1">
      <c r="C507" t="s">
        <v>1505</v>
      </c>
    </row>
    <row r="508" spans="3:3" ht="15.75" customHeight="1">
      <c r="C508" t="s">
        <v>1506</v>
      </c>
    </row>
    <row r="509" spans="3:3" ht="15.75" customHeight="1">
      <c r="C509" t="s">
        <v>1507</v>
      </c>
    </row>
    <row r="510" spans="3:3" ht="15.75" customHeight="1">
      <c r="C510" t="s">
        <v>1508</v>
      </c>
    </row>
    <row r="511" spans="3:3" ht="15.75" customHeight="1">
      <c r="C511" t="s">
        <v>1509</v>
      </c>
    </row>
    <row r="512" spans="3:3" ht="15.75" customHeight="1">
      <c r="C512" t="s">
        <v>1510</v>
      </c>
    </row>
    <row r="513" spans="3:3" ht="15.75" customHeight="1">
      <c r="C513" t="s">
        <v>1511</v>
      </c>
    </row>
    <row r="514" spans="3:3" ht="15.75" customHeight="1">
      <c r="C514" t="s">
        <v>134</v>
      </c>
    </row>
    <row r="515" spans="3:3" ht="15.75" customHeight="1">
      <c r="C515" t="s">
        <v>138</v>
      </c>
    </row>
    <row r="516" spans="3:3" ht="15.75" customHeight="1">
      <c r="C516" t="s">
        <v>140</v>
      </c>
    </row>
    <row r="517" spans="3:3" ht="15.75" customHeight="1">
      <c r="C517" t="s">
        <v>141</v>
      </c>
    </row>
    <row r="518" spans="3:3" ht="15.75" customHeight="1">
      <c r="C518" t="s">
        <v>1512</v>
      </c>
    </row>
    <row r="519" spans="3:3" ht="15.75" customHeight="1">
      <c r="C519" t="s">
        <v>152</v>
      </c>
    </row>
    <row r="520" spans="3:3" ht="15.75" customHeight="1">
      <c r="C520" t="s">
        <v>1513</v>
      </c>
    </row>
    <row r="521" spans="3:3" ht="15.75" customHeight="1">
      <c r="C521" t="s">
        <v>1514</v>
      </c>
    </row>
    <row r="522" spans="3:3" ht="15.75" customHeight="1">
      <c r="C522" t="s">
        <v>1515</v>
      </c>
    </row>
    <row r="523" spans="3:3" ht="15.75" customHeight="1">
      <c r="C523" t="s">
        <v>1516</v>
      </c>
    </row>
    <row r="524" spans="3:3" ht="15.75" customHeight="1">
      <c r="C524" t="s">
        <v>1517</v>
      </c>
    </row>
    <row r="525" spans="3:3" ht="15.75" customHeight="1">
      <c r="C525" t="s">
        <v>1518</v>
      </c>
    </row>
    <row r="526" spans="3:3" ht="15.75" customHeight="1">
      <c r="C526" t="s">
        <v>1519</v>
      </c>
    </row>
    <row r="527" spans="3:3" ht="15.75" customHeight="1">
      <c r="C527" t="s">
        <v>1520</v>
      </c>
    </row>
    <row r="528" spans="3:3" ht="15.75" customHeight="1">
      <c r="C528" t="s">
        <v>1521</v>
      </c>
    </row>
    <row r="529" spans="3:3" ht="15.75" customHeight="1">
      <c r="C529" t="s">
        <v>1522</v>
      </c>
    </row>
    <row r="530" spans="3:3" ht="15.75" customHeight="1">
      <c r="C530" t="s">
        <v>1523</v>
      </c>
    </row>
    <row r="531" spans="3:3" ht="15.75" customHeight="1">
      <c r="C531" t="s">
        <v>1524</v>
      </c>
    </row>
    <row r="532" spans="3:3" ht="15.75" customHeight="1">
      <c r="C532" t="s">
        <v>1525</v>
      </c>
    </row>
    <row r="533" spans="3:3" ht="15.75" customHeight="1">
      <c r="C533" t="s">
        <v>1526</v>
      </c>
    </row>
    <row r="534" spans="3:3" ht="15.75" customHeight="1">
      <c r="C534" t="s">
        <v>1527</v>
      </c>
    </row>
    <row r="535" spans="3:3" ht="15.75" customHeight="1">
      <c r="C535" t="s">
        <v>1528</v>
      </c>
    </row>
    <row r="536" spans="3:3" ht="15.75" customHeight="1">
      <c r="C536" t="s">
        <v>1529</v>
      </c>
    </row>
    <row r="537" spans="3:3" ht="15.75" customHeight="1">
      <c r="C537" t="s">
        <v>1530</v>
      </c>
    </row>
    <row r="538" spans="3:3" ht="15.75" customHeight="1">
      <c r="C538" t="s">
        <v>1531</v>
      </c>
    </row>
    <row r="539" spans="3:3" ht="15.75" customHeight="1">
      <c r="C539" t="s">
        <v>1532</v>
      </c>
    </row>
    <row r="540" spans="3:3" ht="15.75" customHeight="1">
      <c r="C540" t="s">
        <v>1533</v>
      </c>
    </row>
    <row r="541" spans="3:3" ht="15.75" customHeight="1">
      <c r="C541" t="s">
        <v>1534</v>
      </c>
    </row>
    <row r="542" spans="3:3" ht="15.75" customHeight="1">
      <c r="C542" t="s">
        <v>1535</v>
      </c>
    </row>
    <row r="543" spans="3:3" ht="15.75" customHeight="1">
      <c r="C543" t="s">
        <v>1536</v>
      </c>
    </row>
    <row r="544" spans="3:3" ht="15.75" customHeight="1">
      <c r="C544" t="s">
        <v>1537</v>
      </c>
    </row>
    <row r="545" spans="3:3" ht="15.75" customHeight="1">
      <c r="C545" t="s">
        <v>1538</v>
      </c>
    </row>
    <row r="546" spans="3:3" ht="15.75" customHeight="1">
      <c r="C546" t="s">
        <v>1539</v>
      </c>
    </row>
    <row r="547" spans="3:3" ht="15.75" customHeight="1">
      <c r="C547" t="s">
        <v>1540</v>
      </c>
    </row>
    <row r="548" spans="3:3" ht="15.75" customHeight="1">
      <c r="C548" t="s">
        <v>1541</v>
      </c>
    </row>
    <row r="549" spans="3:3" ht="15.75" customHeight="1">
      <c r="C549" t="s">
        <v>1542</v>
      </c>
    </row>
    <row r="550" spans="3:3" ht="15.75" customHeight="1">
      <c r="C550" t="s">
        <v>1543</v>
      </c>
    </row>
    <row r="551" spans="3:3" ht="15.75" customHeight="1">
      <c r="C551" t="s">
        <v>1544</v>
      </c>
    </row>
    <row r="552" spans="3:3" ht="15.75" customHeight="1">
      <c r="C552" t="s">
        <v>1545</v>
      </c>
    </row>
    <row r="553" spans="3:3" ht="15.75" customHeight="1">
      <c r="C553" t="s">
        <v>1546</v>
      </c>
    </row>
    <row r="554" spans="3:3" ht="15.75" customHeight="1">
      <c r="C554" t="s">
        <v>1547</v>
      </c>
    </row>
    <row r="555" spans="3:3" ht="15.75" customHeight="1">
      <c r="C555" t="s">
        <v>1548</v>
      </c>
    </row>
    <row r="556" spans="3:3" ht="15.75" customHeight="1">
      <c r="C556" t="s">
        <v>1549</v>
      </c>
    </row>
    <row r="557" spans="3:3" ht="15.75" customHeight="1">
      <c r="C557" t="s">
        <v>1550</v>
      </c>
    </row>
    <row r="558" spans="3:3" ht="15.75" customHeight="1">
      <c r="C558" t="s">
        <v>1551</v>
      </c>
    </row>
    <row r="559" spans="3:3" ht="15.75" customHeight="1">
      <c r="C559" t="s">
        <v>1552</v>
      </c>
    </row>
    <row r="560" spans="3:3" ht="15.75" customHeight="1">
      <c r="C560" t="s">
        <v>1553</v>
      </c>
    </row>
    <row r="561" spans="3:3" ht="15.75" customHeight="1">
      <c r="C561" t="s">
        <v>1554</v>
      </c>
    </row>
    <row r="562" spans="3:3" ht="15.75" customHeight="1">
      <c r="C562" t="s">
        <v>1555</v>
      </c>
    </row>
    <row r="563" spans="3:3" ht="15.75" customHeight="1">
      <c r="C563" t="s">
        <v>1556</v>
      </c>
    </row>
    <row r="564" spans="3:3" ht="15.75" customHeight="1">
      <c r="C564" t="s">
        <v>1557</v>
      </c>
    </row>
    <row r="565" spans="3:3" ht="15.75" customHeight="1">
      <c r="C565" t="s">
        <v>1558</v>
      </c>
    </row>
    <row r="566" spans="3:3" ht="15.75" customHeight="1">
      <c r="C566" t="s">
        <v>1559</v>
      </c>
    </row>
    <row r="567" spans="3:3" ht="15.75" customHeight="1">
      <c r="C567" t="s">
        <v>1560</v>
      </c>
    </row>
    <row r="568" spans="3:3" ht="15.75" customHeight="1">
      <c r="C568" t="s">
        <v>1561</v>
      </c>
    </row>
    <row r="569" spans="3:3" ht="15.75" customHeight="1">
      <c r="C569" t="s">
        <v>1562</v>
      </c>
    </row>
    <row r="570" spans="3:3" ht="15.75" customHeight="1">
      <c r="C570" t="s">
        <v>1563</v>
      </c>
    </row>
    <row r="571" spans="3:3" ht="15.75" customHeight="1">
      <c r="C571" t="s">
        <v>1564</v>
      </c>
    </row>
    <row r="572" spans="3:3" ht="15.75" customHeight="1">
      <c r="C572" t="s">
        <v>1565</v>
      </c>
    </row>
    <row r="573" spans="3:3" ht="15.75" customHeight="1">
      <c r="C573" t="s">
        <v>189</v>
      </c>
    </row>
    <row r="574" spans="3:3" ht="15.75" customHeight="1">
      <c r="C574" t="s">
        <v>190</v>
      </c>
    </row>
    <row r="575" spans="3:3" ht="15.75" customHeight="1">
      <c r="C575" t="s">
        <v>1566</v>
      </c>
    </row>
    <row r="576" spans="3:3" ht="15.75" customHeight="1">
      <c r="C576" t="s">
        <v>1567</v>
      </c>
    </row>
    <row r="577" spans="3:3" ht="15.75" customHeight="1">
      <c r="C577" t="s">
        <v>1568</v>
      </c>
    </row>
    <row r="578" spans="3:3" ht="15.75" customHeight="1">
      <c r="C578" t="s">
        <v>1569</v>
      </c>
    </row>
    <row r="579" spans="3:3" ht="15.75" customHeight="1">
      <c r="C579" t="s">
        <v>207</v>
      </c>
    </row>
    <row r="580" spans="3:3" ht="15.75" customHeight="1">
      <c r="C580" t="s">
        <v>231</v>
      </c>
    </row>
    <row r="581" spans="3:3" ht="15.75" customHeight="1">
      <c r="C581" t="s">
        <v>1570</v>
      </c>
    </row>
    <row r="582" spans="3:3" ht="15.75" customHeight="1">
      <c r="C582" t="s">
        <v>1571</v>
      </c>
    </row>
    <row r="583" spans="3:3" ht="15.75" customHeight="1">
      <c r="C583" t="s">
        <v>1572</v>
      </c>
    </row>
    <row r="584" spans="3:3" ht="15.75" customHeight="1">
      <c r="C584" t="s">
        <v>1573</v>
      </c>
    </row>
    <row r="585" spans="3:3" ht="15.75" customHeight="1">
      <c r="C585" t="s">
        <v>1574</v>
      </c>
    </row>
    <row r="586" spans="3:3" ht="15.75" customHeight="1">
      <c r="C586" t="s">
        <v>1575</v>
      </c>
    </row>
    <row r="587" spans="3:3" ht="15.75" customHeight="1">
      <c r="C587" t="s">
        <v>1576</v>
      </c>
    </row>
    <row r="588" spans="3:3" ht="15.75" customHeight="1">
      <c r="C588" t="s">
        <v>1577</v>
      </c>
    </row>
    <row r="589" spans="3:3" ht="15.75" customHeight="1">
      <c r="C589" t="s">
        <v>1578</v>
      </c>
    </row>
    <row r="590" spans="3:3" ht="15.75" customHeight="1">
      <c r="C590" t="s">
        <v>1579</v>
      </c>
    </row>
    <row r="591" spans="3:3" ht="15.75" customHeight="1">
      <c r="C591" t="s">
        <v>1580</v>
      </c>
    </row>
    <row r="592" spans="3:3" ht="15.75" customHeight="1">
      <c r="C592" t="s">
        <v>1581</v>
      </c>
    </row>
    <row r="593" spans="3:3" ht="15.75" customHeight="1">
      <c r="C593" t="s">
        <v>1582</v>
      </c>
    </row>
    <row r="594" spans="3:3" ht="15.75" customHeight="1">
      <c r="C594" t="s">
        <v>1583</v>
      </c>
    </row>
    <row r="595" spans="3:3" ht="15.75" customHeight="1">
      <c r="C595" t="s">
        <v>1584</v>
      </c>
    </row>
    <row r="596" spans="3:3" ht="15.75" customHeight="1">
      <c r="C596" t="s">
        <v>1585</v>
      </c>
    </row>
    <row r="597" spans="3:3" ht="15.75" customHeight="1">
      <c r="C597" t="s">
        <v>1586</v>
      </c>
    </row>
    <row r="598" spans="3:3" ht="15.75" customHeight="1">
      <c r="C598" t="s">
        <v>1587</v>
      </c>
    </row>
    <row r="599" spans="3:3" ht="15.75" customHeight="1"/>
    <row r="600" spans="3:3" ht="15.75" customHeight="1"/>
    <row r="601" spans="3:3" ht="15.75" customHeight="1"/>
    <row r="602" spans="3:3" ht="15.75" customHeight="1"/>
    <row r="603" spans="3:3" ht="15.75" customHeight="1"/>
    <row r="604" spans="3:3" ht="15.75" customHeight="1"/>
    <row r="605" spans="3:3" ht="15.75" customHeight="1"/>
    <row r="606" spans="3:3" ht="15.75" customHeight="1"/>
    <row r="607" spans="3:3" ht="15.75" customHeight="1"/>
    <row r="608" spans="3:3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/>
  <cols>
    <col min="1" max="1" width="54.5546875" customWidth="1"/>
    <col min="2" max="14" width="41.44140625" customWidth="1"/>
    <col min="15" max="15" width="9.21875" customWidth="1"/>
    <col min="16" max="26" width="8.5546875" customWidth="1"/>
  </cols>
  <sheetData>
    <row r="1" spans="1:26" ht="14.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4.4">
      <c r="A2" s="44" t="s">
        <v>246</v>
      </c>
      <c r="B2" s="45">
        <f>'1. Company Details'!C19</f>
        <v>0</v>
      </c>
      <c r="C2" s="45" t="s">
        <v>246</v>
      </c>
      <c r="D2" s="43" t="s">
        <v>247</v>
      </c>
      <c r="E2" s="43" t="s">
        <v>248</v>
      </c>
      <c r="F2" s="43" t="s">
        <v>249</v>
      </c>
      <c r="G2" s="43" t="s">
        <v>250</v>
      </c>
      <c r="H2" s="43" t="s">
        <v>251</v>
      </c>
      <c r="I2" s="43" t="s">
        <v>252</v>
      </c>
      <c r="J2" s="43" t="s">
        <v>253</v>
      </c>
      <c r="K2" s="43" t="s">
        <v>254</v>
      </c>
      <c r="L2" s="43" t="s">
        <v>255</v>
      </c>
      <c r="M2" s="43" t="s">
        <v>256</v>
      </c>
      <c r="N2" s="43" t="s">
        <v>257</v>
      </c>
      <c r="O2" s="43" t="s">
        <v>258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4.4">
      <c r="A3" s="43" t="s">
        <v>247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4.4">
      <c r="A4" s="43" t="s">
        <v>248</v>
      </c>
      <c r="B4" s="43" t="e">
        <f t="shared" ref="B4:B27" si="0">INDEX(C4:O4,MATCH($B$2,C$2:O$2,0)) &amp; ""</f>
        <v>#N/A</v>
      </c>
      <c r="C4" s="43" t="s">
        <v>259</v>
      </c>
      <c r="D4" s="43" t="s">
        <v>260</v>
      </c>
      <c r="E4" s="43" t="s">
        <v>261</v>
      </c>
      <c r="F4" s="43" t="s">
        <v>262</v>
      </c>
      <c r="G4" s="43" t="s">
        <v>263</v>
      </c>
      <c r="H4" s="43" t="s">
        <v>264</v>
      </c>
      <c r="I4" s="43" t="s">
        <v>265</v>
      </c>
      <c r="J4" s="43" t="s">
        <v>266</v>
      </c>
      <c r="K4" s="43" t="s">
        <v>267</v>
      </c>
      <c r="L4" s="43" t="s">
        <v>268</v>
      </c>
      <c r="M4" s="43" t="s">
        <v>269</v>
      </c>
      <c r="N4" s="43" t="s">
        <v>270</v>
      </c>
      <c r="O4" s="43" t="s">
        <v>258</v>
      </c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4.4">
      <c r="A5" s="43" t="s">
        <v>249</v>
      </c>
      <c r="B5" s="43" t="e">
        <f t="shared" si="0"/>
        <v>#N/A</v>
      </c>
      <c r="C5" s="43" t="s">
        <v>271</v>
      </c>
      <c r="D5" s="43"/>
      <c r="E5" s="43" t="s">
        <v>272</v>
      </c>
      <c r="F5" s="43" t="s">
        <v>273</v>
      </c>
      <c r="G5" s="43" t="s">
        <v>274</v>
      </c>
      <c r="H5" s="43"/>
      <c r="I5" s="43"/>
      <c r="J5" s="43" t="s">
        <v>275</v>
      </c>
      <c r="K5" s="43"/>
      <c r="L5" s="43" t="s">
        <v>276</v>
      </c>
      <c r="M5" s="43" t="s">
        <v>277</v>
      </c>
      <c r="N5" s="43" t="s">
        <v>278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4.4">
      <c r="A6" s="43" t="s">
        <v>250</v>
      </c>
      <c r="B6" s="43" t="e">
        <f t="shared" si="0"/>
        <v>#N/A</v>
      </c>
      <c r="C6" s="43"/>
      <c r="D6" s="43"/>
      <c r="E6" s="43" t="s">
        <v>279</v>
      </c>
      <c r="F6" s="43" t="s">
        <v>280</v>
      </c>
      <c r="G6" s="43" t="s">
        <v>281</v>
      </c>
      <c r="H6" s="43"/>
      <c r="I6" s="43"/>
      <c r="J6" s="43" t="s">
        <v>282</v>
      </c>
      <c r="K6" s="43"/>
      <c r="L6" s="43" t="s">
        <v>283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4.4">
      <c r="A7" s="43" t="s">
        <v>251</v>
      </c>
      <c r="B7" s="43" t="e">
        <f t="shared" si="0"/>
        <v>#N/A</v>
      </c>
      <c r="C7" s="43"/>
      <c r="D7" s="43"/>
      <c r="E7" s="43" t="s">
        <v>284</v>
      </c>
      <c r="F7" s="43"/>
      <c r="G7" s="43" t="s">
        <v>285</v>
      </c>
      <c r="H7" s="43"/>
      <c r="I7" s="43"/>
      <c r="J7" s="43"/>
      <c r="K7" s="43"/>
      <c r="L7" s="43" t="s">
        <v>286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4.4">
      <c r="A8" s="43" t="s">
        <v>252</v>
      </c>
      <c r="B8" s="43" t="e">
        <f t="shared" si="0"/>
        <v>#N/A</v>
      </c>
      <c r="C8" s="43"/>
      <c r="D8" s="43"/>
      <c r="E8" s="43"/>
      <c r="F8" s="43"/>
      <c r="G8" s="43" t="s">
        <v>287</v>
      </c>
      <c r="H8" s="43"/>
      <c r="I8" s="43"/>
      <c r="J8" s="43"/>
      <c r="K8" s="43"/>
      <c r="L8" s="43" t="s">
        <v>288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4.4">
      <c r="A9" s="43" t="s">
        <v>253</v>
      </c>
      <c r="B9" s="43" t="e">
        <f t="shared" si="0"/>
        <v>#N/A</v>
      </c>
      <c r="C9" s="43"/>
      <c r="D9" s="43"/>
      <c r="E9" s="43"/>
      <c r="F9" s="43"/>
      <c r="G9" s="43" t="s">
        <v>289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4.4">
      <c r="A10" s="43" t="s">
        <v>254</v>
      </c>
      <c r="B10" s="43" t="e">
        <f t="shared" si="0"/>
        <v>#N/A</v>
      </c>
      <c r="C10" s="43"/>
      <c r="D10" s="43"/>
      <c r="E10" s="43"/>
      <c r="F10" s="43"/>
      <c r="G10" s="43" t="s">
        <v>290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4.4">
      <c r="A11" s="43" t="s">
        <v>255</v>
      </c>
      <c r="B11" s="43" t="e">
        <f t="shared" si="0"/>
        <v>#N/A</v>
      </c>
      <c r="C11" s="43"/>
      <c r="D11" s="43"/>
      <c r="E11" s="43"/>
      <c r="F11" s="43"/>
      <c r="G11" s="43" t="s">
        <v>291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4.4">
      <c r="A12" s="43" t="s">
        <v>256</v>
      </c>
      <c r="B12" s="43" t="e">
        <f t="shared" si="0"/>
        <v>#N/A</v>
      </c>
      <c r="C12" s="43"/>
      <c r="D12" s="43"/>
      <c r="E12" s="43"/>
      <c r="F12" s="43"/>
      <c r="G12" s="43" t="s">
        <v>292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4.4">
      <c r="A13" s="43" t="s">
        <v>257</v>
      </c>
      <c r="B13" s="43" t="e">
        <f t="shared" si="0"/>
        <v>#N/A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4.4">
      <c r="A14" s="43" t="s">
        <v>258</v>
      </c>
      <c r="B14" s="43" t="e">
        <f t="shared" si="0"/>
        <v>#N/A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4.4">
      <c r="A15" s="43"/>
      <c r="B15" s="43" t="e">
        <f t="shared" si="0"/>
        <v>#N/A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4.4">
      <c r="A16" s="43"/>
      <c r="B16" s="43" t="e">
        <f t="shared" si="0"/>
        <v>#N/A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4.4">
      <c r="A17" s="43"/>
      <c r="B17" s="43" t="e">
        <f t="shared" si="0"/>
        <v>#N/A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4.4">
      <c r="A18" s="43"/>
      <c r="B18" s="43" t="e">
        <f t="shared" si="0"/>
        <v>#N/A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4.4">
      <c r="A19" s="43"/>
      <c r="B19" s="43" t="e">
        <f t="shared" si="0"/>
        <v>#N/A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4.4">
      <c r="A20" s="43"/>
      <c r="B20" s="43" t="e">
        <f t="shared" si="0"/>
        <v>#N/A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5.75" customHeight="1">
      <c r="A21" s="43"/>
      <c r="B21" s="43" t="e">
        <f t="shared" si="0"/>
        <v>#N/A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5.75" customHeight="1">
      <c r="A22" s="43"/>
      <c r="B22" s="43" t="e">
        <f t="shared" si="0"/>
        <v>#N/A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5.75" customHeight="1">
      <c r="A23" s="43"/>
      <c r="B23" s="43" t="e">
        <f t="shared" si="0"/>
        <v>#N/A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5.75" customHeight="1">
      <c r="A24" s="43"/>
      <c r="B24" s="43" t="e">
        <f t="shared" si="0"/>
        <v>#N/A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5.75" customHeight="1">
      <c r="A25" s="43"/>
      <c r="B25" s="43" t="e">
        <f t="shared" si="0"/>
        <v>#N/A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5.75" customHeight="1">
      <c r="A26" s="43"/>
      <c r="B26" s="43" t="e">
        <f t="shared" si="0"/>
        <v>#N/A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5.75" customHeight="1">
      <c r="A27" s="43"/>
      <c r="B27" s="43" t="e">
        <f t="shared" si="0"/>
        <v>#N/A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abSelected="1" zoomScale="94" workbookViewId="0">
      <selection activeCell="E21" sqref="E21"/>
    </sheetView>
  </sheetViews>
  <sheetFormatPr defaultColWidth="14.44140625" defaultRowHeight="15" customHeight="1"/>
  <cols>
    <col min="1" max="1" width="7.5546875" customWidth="1"/>
    <col min="2" max="2" width="28" customWidth="1"/>
    <col min="3" max="3" width="31.5546875" customWidth="1"/>
    <col min="4" max="4" width="28.5546875" hidden="1" customWidth="1"/>
    <col min="5" max="5" width="29.5546875" customWidth="1"/>
    <col min="6" max="6" width="26" customWidth="1"/>
    <col min="7" max="7" width="26.21875" customWidth="1"/>
    <col min="8" max="8" width="25.44140625" customWidth="1"/>
    <col min="9" max="9" width="24.77734375" customWidth="1"/>
    <col min="10" max="10" width="17.5546875" customWidth="1"/>
    <col min="11" max="26" width="8.5546875" customWidth="1"/>
  </cols>
  <sheetData>
    <row r="1" spans="1:26" ht="12.75" customHeight="1">
      <c r="A1" s="1"/>
      <c r="B1" s="1"/>
      <c r="C1" s="1"/>
      <c r="D1" s="1"/>
      <c r="E1" s="1"/>
      <c r="F1" s="2"/>
      <c r="G1" s="2"/>
      <c r="H1" s="2"/>
      <c r="I1" s="1"/>
      <c r="J1" s="1"/>
    </row>
    <row r="2" spans="1:26" ht="12.75" customHeight="1">
      <c r="A2" s="1"/>
      <c r="B2" s="1"/>
      <c r="C2" s="1"/>
      <c r="D2" s="1"/>
      <c r="E2" s="1"/>
      <c r="F2" s="2"/>
      <c r="G2" s="2"/>
      <c r="H2" s="2"/>
      <c r="I2" s="1"/>
      <c r="J2" s="1"/>
    </row>
    <row r="3" spans="1:26" ht="12.75" customHeight="1">
      <c r="A3" s="1"/>
      <c r="B3" s="1"/>
      <c r="C3" s="1"/>
      <c r="D3" s="1"/>
      <c r="E3" s="1"/>
      <c r="F3" s="2"/>
      <c r="G3" s="2"/>
      <c r="H3" s="2"/>
      <c r="I3" s="1"/>
      <c r="J3" s="1"/>
    </row>
    <row r="4" spans="1:26" ht="12.75" customHeight="1">
      <c r="A4" s="1"/>
      <c r="B4" s="1"/>
      <c r="C4" s="1"/>
      <c r="D4" s="1"/>
      <c r="E4" s="1"/>
      <c r="F4" s="2"/>
      <c r="G4" s="2"/>
      <c r="H4" s="2"/>
      <c r="I4" s="1"/>
      <c r="J4" s="1"/>
    </row>
    <row r="5" spans="1:26" ht="12.75" customHeight="1">
      <c r="A5" s="4"/>
      <c r="B5" s="5" t="s">
        <v>0</v>
      </c>
      <c r="C5" s="6"/>
      <c r="D5" s="6"/>
      <c r="E5" s="7"/>
      <c r="F5" s="6"/>
      <c r="G5" s="6"/>
      <c r="H5" s="6"/>
      <c r="I5" s="6"/>
      <c r="J5" s="6"/>
      <c r="K5" s="8" t="s">
        <v>1</v>
      </c>
    </row>
    <row r="6" spans="1:2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6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1"/>
      <c r="K7" s="12"/>
    </row>
    <row r="8" spans="1:26" ht="9.75" customHeight="1"/>
    <row r="9" spans="1:26" ht="9.75" customHeight="1" thickBot="1"/>
    <row r="10" spans="1:26" ht="12.75" hidden="1" customHeight="1">
      <c r="B10" s="46" t="s">
        <v>294</v>
      </c>
      <c r="F10" s="168"/>
      <c r="G10" s="169"/>
      <c r="H10" s="169"/>
      <c r="I10" s="169"/>
    </row>
    <row r="11" spans="1:26" ht="27" thickBot="1">
      <c r="A11" s="47"/>
      <c r="B11" s="48" t="s">
        <v>295</v>
      </c>
      <c r="C11" s="49" t="s">
        <v>296</v>
      </c>
      <c r="D11" s="49" t="s">
        <v>297</v>
      </c>
      <c r="E11" s="49" t="s">
        <v>298</v>
      </c>
      <c r="F11" s="49" t="s">
        <v>299</v>
      </c>
      <c r="G11" s="49" t="s">
        <v>300</v>
      </c>
      <c r="H11" s="50" t="s">
        <v>301</v>
      </c>
      <c r="I11" s="50" t="s">
        <v>302</v>
      </c>
      <c r="J11" s="50" t="s">
        <v>303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49.05" customHeight="1" thickBot="1">
      <c r="B12" s="51" t="s">
        <v>304</v>
      </c>
      <c r="C12" s="122" t="s">
        <v>305</v>
      </c>
      <c r="D12" s="123"/>
      <c r="E12" s="123" t="s">
        <v>306</v>
      </c>
      <c r="F12" s="122" t="s">
        <v>307</v>
      </c>
      <c r="G12" s="123" t="s">
        <v>308</v>
      </c>
      <c r="H12" s="123" t="s">
        <v>309</v>
      </c>
      <c r="I12" s="123" t="s">
        <v>310</v>
      </c>
      <c r="J12" s="123" t="s">
        <v>311</v>
      </c>
    </row>
    <row r="13" spans="1:26" ht="12.75" customHeight="1">
      <c r="B13" s="54">
        <v>1</v>
      </c>
      <c r="C13" s="118"/>
      <c r="D13" s="124"/>
      <c r="E13" s="118"/>
      <c r="F13" s="118"/>
      <c r="G13" s="118"/>
      <c r="H13" s="125" t="str">
        <f>_xlfn.IFNA(INDEX('2-B) Fused Power and Autofill'!B$1:B$5,MATCH($G13,'2-B) Fused Power and Autofill'!A$1:A$5,0)),"")</f>
        <v/>
      </c>
      <c r="I13" s="125" t="str">
        <f>_xlfn.IFNA(INDEX('2-B) Fused Power and Autofill'!C$1:C$5,MATCH($G13,'2-B) Fused Power and Autofill'!A$1:A$5,0)),"")</f>
        <v/>
      </c>
      <c r="J13" s="118" t="s">
        <v>313</v>
      </c>
    </row>
    <row r="14" spans="1:26" ht="12.75" customHeight="1">
      <c r="B14" s="55">
        <v>2</v>
      </c>
      <c r="C14" s="118"/>
      <c r="D14" s="124"/>
      <c r="E14" s="118"/>
      <c r="F14" s="118"/>
      <c r="G14" s="118"/>
      <c r="H14" s="125" t="str">
        <f>_xlfn.IFNA(INDEX('2-B) Fused Power and Autofill'!B$1:B$5,MATCH($G14,'2-B) Fused Power and Autofill'!A$1:A$5,0)),"")</f>
        <v/>
      </c>
      <c r="I14" s="125" t="str">
        <f>_xlfn.IFNA(INDEX('2-B) Fused Power and Autofill'!C$1:C$5,MATCH($G14,'2-B) Fused Power and Autofill'!A$1:A$5,0)),"")</f>
        <v/>
      </c>
      <c r="J14" s="118"/>
    </row>
    <row r="15" spans="1:26" ht="12.75" customHeight="1">
      <c r="B15" s="54">
        <v>3</v>
      </c>
      <c r="C15" s="118"/>
      <c r="D15" s="124" t="str">
        <f>_xlfn.IFNA(INDEX('2-A) Asset-Industry mapping'!$B$6:$B$172,MATCH('2. Electricity'!E15,'2-A) Asset-Industry mapping'!$C$6:$C$172,0)),"")</f>
        <v/>
      </c>
      <c r="E15" s="118"/>
      <c r="F15" s="118"/>
      <c r="G15" s="118"/>
      <c r="H15" s="125" t="str">
        <f>_xlfn.IFNA(INDEX('2-B) Fused Power and Autofill'!B$1:B$5,MATCH($G15,'2-B) Fused Power and Autofill'!A$1:A$5,0)),"")</f>
        <v/>
      </c>
      <c r="I15" s="125" t="str">
        <f>_xlfn.IFNA(INDEX('2-B) Fused Power and Autofill'!C$1:C$5,MATCH($G15,'2-B) Fused Power and Autofill'!A$1:A$5,0)),"")</f>
        <v/>
      </c>
      <c r="J15" s="118"/>
    </row>
    <row r="16" spans="1:26" ht="12.75" customHeight="1">
      <c r="B16" s="55">
        <v>4</v>
      </c>
      <c r="C16" s="118"/>
      <c r="D16" s="124" t="str">
        <f>_xlfn.IFNA(INDEX('2-A) Asset-Industry mapping'!$B$6:$B$172,MATCH('2. Electricity'!E16,'2-A) Asset-Industry mapping'!$C$6:$C$172,0)),"")</f>
        <v/>
      </c>
      <c r="E16" s="118"/>
      <c r="F16" s="118"/>
      <c r="G16" s="118"/>
      <c r="H16" s="125" t="str">
        <f>_xlfn.IFNA(INDEX('2-B) Fused Power and Autofill'!B$1:B$5,MATCH($G16,'2-B) Fused Power and Autofill'!A$1:A$5,0)),"")</f>
        <v/>
      </c>
      <c r="I16" s="125" t="str">
        <f>_xlfn.IFNA(INDEX('2-B) Fused Power and Autofill'!C$1:C$5,MATCH($G16,'2-B) Fused Power and Autofill'!A$1:A$5,0)),"")</f>
        <v/>
      </c>
      <c r="J16" s="118"/>
    </row>
    <row r="17" spans="2:10" ht="12.75" customHeight="1">
      <c r="B17" s="54">
        <v>5</v>
      </c>
      <c r="C17" s="118"/>
      <c r="D17" s="124" t="str">
        <f>_xlfn.IFNA(INDEX('2-A) Asset-Industry mapping'!$B$6:$B$172,MATCH('2. Electricity'!E17,'2-A) Asset-Industry mapping'!$C$6:$C$172,0)),"")</f>
        <v/>
      </c>
      <c r="E17" s="118"/>
      <c r="F17" s="118"/>
      <c r="G17" s="118"/>
      <c r="H17" s="125" t="str">
        <f>_xlfn.IFNA(INDEX('2-B) Fused Power and Autofill'!B$1:B$5,MATCH($G17,'2-B) Fused Power and Autofill'!A$1:A$5,0)),"")</f>
        <v/>
      </c>
      <c r="I17" s="125" t="str">
        <f>_xlfn.IFNA(INDEX('2-B) Fused Power and Autofill'!C$1:C$5,MATCH($G17,'2-B) Fused Power and Autofill'!A$1:A$5,0)),"")</f>
        <v/>
      </c>
      <c r="J17" s="118"/>
    </row>
    <row r="18" spans="2:10" ht="12.75" customHeight="1">
      <c r="B18" s="55">
        <v>6</v>
      </c>
      <c r="C18" s="118"/>
      <c r="D18" s="124" t="str">
        <f>_xlfn.IFNA(INDEX('2-A) Asset-Industry mapping'!$B$6:$B$172,MATCH('2. Electricity'!E18,'2-A) Asset-Industry mapping'!$C$6:$C$172,0)),"")</f>
        <v/>
      </c>
      <c r="E18" s="118"/>
      <c r="F18" s="118"/>
      <c r="G18" s="118"/>
      <c r="H18" s="125" t="str">
        <f>_xlfn.IFNA(INDEX('2-B) Fused Power and Autofill'!B$1:B$5,MATCH($G18,'2-B) Fused Power and Autofill'!A$1:A$5,0)),"")</f>
        <v/>
      </c>
      <c r="I18" s="125" t="str">
        <f>_xlfn.IFNA(INDEX('2-B) Fused Power and Autofill'!C$1:C$5,MATCH($G18,'2-B) Fused Power and Autofill'!A$1:A$5,0)),"")</f>
        <v/>
      </c>
      <c r="J18" s="118"/>
    </row>
    <row r="19" spans="2:10" ht="12.75" customHeight="1">
      <c r="B19" s="54">
        <v>7</v>
      </c>
      <c r="C19" s="118"/>
      <c r="D19" s="124" t="str">
        <f>_xlfn.IFNA(INDEX('2-A) Asset-Industry mapping'!$B$6:$B$172,MATCH('2. Electricity'!E19,'2-A) Asset-Industry mapping'!$C$6:$C$172,0)),"")</f>
        <v/>
      </c>
      <c r="E19" s="118"/>
      <c r="F19" s="118"/>
      <c r="G19" s="118"/>
      <c r="H19" s="125" t="str">
        <f>_xlfn.IFNA(INDEX('2-B) Fused Power and Autofill'!B$1:B$5,MATCH($G19,'2-B) Fused Power and Autofill'!A$1:A$5,0)),"")</f>
        <v/>
      </c>
      <c r="I19" s="125" t="str">
        <f>_xlfn.IFNA(INDEX('2-B) Fused Power and Autofill'!C$1:C$5,MATCH($G19,'2-B) Fused Power and Autofill'!A$1:A$5,0)),"")</f>
        <v/>
      </c>
      <c r="J19" s="118"/>
    </row>
    <row r="20" spans="2:10" ht="12.75" customHeight="1">
      <c r="B20" s="55">
        <v>8</v>
      </c>
      <c r="C20" s="118"/>
      <c r="D20" s="124" t="str">
        <f>_xlfn.IFNA(INDEX('2-A) Asset-Industry mapping'!$B$6:$B$172,MATCH('2. Electricity'!E20,'2-A) Asset-Industry mapping'!$C$6:$C$172,0)),"")</f>
        <v/>
      </c>
      <c r="E20" s="118"/>
      <c r="F20" s="118"/>
      <c r="G20" s="118"/>
      <c r="H20" s="125" t="str">
        <f>_xlfn.IFNA(INDEX('2-B) Fused Power and Autofill'!B$1:B$5,MATCH($G20,'2-B) Fused Power and Autofill'!A$1:A$5,0)),"")</f>
        <v/>
      </c>
      <c r="I20" s="125" t="str">
        <f>_xlfn.IFNA(INDEX('2-B) Fused Power and Autofill'!C$1:C$5,MATCH($G20,'2-B) Fused Power and Autofill'!A$1:A$5,0)),"")</f>
        <v/>
      </c>
      <c r="J20" s="118"/>
    </row>
    <row r="21" spans="2:10" ht="12.75" customHeight="1">
      <c r="B21" s="54">
        <v>9</v>
      </c>
      <c r="C21" s="118"/>
      <c r="D21" s="124" t="str">
        <f>_xlfn.IFNA(INDEX('2-A) Asset-Industry mapping'!$B$6:$B$172,MATCH('2. Electricity'!E21,'2-A) Asset-Industry mapping'!$C$6:$C$172,0)),"")</f>
        <v/>
      </c>
      <c r="E21" s="118"/>
      <c r="F21" s="118"/>
      <c r="G21" s="118"/>
      <c r="H21" s="125" t="str">
        <f>_xlfn.IFNA(INDEX('2-B) Fused Power and Autofill'!B$1:B$5,MATCH($G21,'2-B) Fused Power and Autofill'!A$1:A$5,0)),"")</f>
        <v/>
      </c>
      <c r="I21" s="125" t="str">
        <f>_xlfn.IFNA(INDEX('2-B) Fused Power and Autofill'!C$1:C$5,MATCH($G21,'2-B) Fused Power and Autofill'!A$1:A$5,0)),"")</f>
        <v/>
      </c>
      <c r="J21" s="118"/>
    </row>
    <row r="22" spans="2:10" ht="12.75" customHeight="1">
      <c r="B22" s="55">
        <v>10</v>
      </c>
      <c r="C22" s="118"/>
      <c r="D22" s="124" t="str">
        <f>_xlfn.IFNA(INDEX('2-A) Asset-Industry mapping'!$B$6:$B$172,MATCH('2. Electricity'!E22,'2-A) Asset-Industry mapping'!$C$6:$C$172,0)),"")</f>
        <v/>
      </c>
      <c r="E22" s="118"/>
      <c r="F22" s="118"/>
      <c r="G22" s="118"/>
      <c r="H22" s="125" t="str">
        <f>_xlfn.IFNA(INDEX('2-B) Fused Power and Autofill'!B$1:B$5,MATCH($G22,'2-B) Fused Power and Autofill'!A$1:A$5,0)),"")</f>
        <v/>
      </c>
      <c r="I22" s="125" t="str">
        <f>_xlfn.IFNA(INDEX('2-B) Fused Power and Autofill'!C$1:C$5,MATCH($G22,'2-B) Fused Power and Autofill'!A$1:A$5,0)),"")</f>
        <v/>
      </c>
      <c r="J22" s="118"/>
    </row>
    <row r="23" spans="2:10" ht="12.75" customHeight="1">
      <c r="B23" s="54">
        <v>11</v>
      </c>
      <c r="C23" s="118"/>
      <c r="D23" s="124" t="str">
        <f>_xlfn.IFNA(INDEX('2-A) Asset-Industry mapping'!$B$6:$B$172,MATCH('2. Electricity'!E23,'2-A) Asset-Industry mapping'!$C$6:$C$172,0)),"")</f>
        <v/>
      </c>
      <c r="E23" s="118"/>
      <c r="F23" s="118"/>
      <c r="G23" s="118"/>
      <c r="H23" s="125" t="str">
        <f>_xlfn.IFNA(INDEX('2-B) Fused Power and Autofill'!B$1:B$5,MATCH($G23,'2-B) Fused Power and Autofill'!A$1:A$5,0)),"")</f>
        <v/>
      </c>
      <c r="I23" s="125" t="str">
        <f>_xlfn.IFNA(INDEX('2-B) Fused Power and Autofill'!C$1:C$5,MATCH($G23,'2-B) Fused Power and Autofill'!A$1:A$5,0)),"")</f>
        <v/>
      </c>
      <c r="J23" s="118"/>
    </row>
    <row r="24" spans="2:10" ht="12.75" customHeight="1">
      <c r="B24" s="55">
        <v>12</v>
      </c>
      <c r="C24" s="118"/>
      <c r="D24" s="124" t="str">
        <f>_xlfn.IFNA(INDEX('2-A) Asset-Industry mapping'!$B$6:$B$172,MATCH('2. Electricity'!E24,'2-A) Asset-Industry mapping'!$C$6:$C$172,0)),"")</f>
        <v/>
      </c>
      <c r="E24" s="118"/>
      <c r="F24" s="118"/>
      <c r="G24" s="118"/>
      <c r="H24" s="125" t="str">
        <f>_xlfn.IFNA(INDEX('2-B) Fused Power and Autofill'!B$1:B$5,MATCH($G24,'2-B) Fused Power and Autofill'!A$1:A$5,0)),"")</f>
        <v/>
      </c>
      <c r="I24" s="125" t="str">
        <f>_xlfn.IFNA(INDEX('2-B) Fused Power and Autofill'!C$1:C$5,MATCH($G24,'2-B) Fused Power and Autofill'!A$1:A$5,0)),"")</f>
        <v/>
      </c>
      <c r="J24" s="118"/>
    </row>
    <row r="25" spans="2:10" ht="12.75" customHeight="1">
      <c r="B25" s="54">
        <v>13</v>
      </c>
      <c r="C25" s="118"/>
      <c r="D25" s="124" t="str">
        <f>_xlfn.IFNA(INDEX('2-A) Asset-Industry mapping'!$B$6:$B$172,MATCH('2. Electricity'!E25,'2-A) Asset-Industry mapping'!$C$6:$C$172,0)),"")</f>
        <v/>
      </c>
      <c r="E25" s="118"/>
      <c r="F25" s="118"/>
      <c r="G25" s="118"/>
      <c r="H25" s="125" t="str">
        <f>_xlfn.IFNA(INDEX('2-B) Fused Power and Autofill'!B$1:B$5,MATCH($G25,'2-B) Fused Power and Autofill'!A$1:A$5,0)),"")</f>
        <v/>
      </c>
      <c r="I25" s="125" t="str">
        <f>_xlfn.IFNA(INDEX('2-B) Fused Power and Autofill'!C$1:C$5,MATCH($G25,'2-B) Fused Power and Autofill'!A$1:A$5,0)),"")</f>
        <v/>
      </c>
      <c r="J25" s="118"/>
    </row>
    <row r="26" spans="2:10" ht="12.75" customHeight="1">
      <c r="B26" s="55">
        <v>14</v>
      </c>
      <c r="C26" s="118"/>
      <c r="D26" s="124" t="str">
        <f>_xlfn.IFNA(INDEX('2-A) Asset-Industry mapping'!$B$6:$B$172,MATCH('2. Electricity'!E26,'2-A) Asset-Industry mapping'!$C$6:$C$172,0)),"")</f>
        <v/>
      </c>
      <c r="E26" s="118"/>
      <c r="F26" s="118"/>
      <c r="G26" s="118"/>
      <c r="H26" s="125" t="str">
        <f>_xlfn.IFNA(INDEX('2-B) Fused Power and Autofill'!B$1:B$5,MATCH($G26,'2-B) Fused Power and Autofill'!A$1:A$5,0)),"")</f>
        <v/>
      </c>
      <c r="I26" s="125" t="str">
        <f>_xlfn.IFNA(INDEX('2-B) Fused Power and Autofill'!C$1:C$5,MATCH($G26,'2-B) Fused Power and Autofill'!A$1:A$5,0)),"")</f>
        <v/>
      </c>
      <c r="J26" s="118"/>
    </row>
    <row r="27" spans="2:10" ht="12.75" customHeight="1">
      <c r="B27" s="54">
        <v>15</v>
      </c>
      <c r="C27" s="118"/>
      <c r="D27" s="124" t="str">
        <f>_xlfn.IFNA(INDEX('2-A) Asset-Industry mapping'!$B$6:$B$172,MATCH('2. Electricity'!E27,'2-A) Asset-Industry mapping'!$C$6:$C$172,0)),"")</f>
        <v/>
      </c>
      <c r="E27" s="118"/>
      <c r="F27" s="118"/>
      <c r="G27" s="118"/>
      <c r="H27" s="125" t="str">
        <f>_xlfn.IFNA(INDEX('2-B) Fused Power and Autofill'!B$1:B$5,MATCH($G27,'2-B) Fused Power and Autofill'!A$1:A$5,0)),"")</f>
        <v/>
      </c>
      <c r="I27" s="125" t="str">
        <f>_xlfn.IFNA(INDEX('2-B) Fused Power and Autofill'!C$1:C$5,MATCH($G27,'2-B) Fused Power and Autofill'!A$1:A$5,0)),"")</f>
        <v/>
      </c>
      <c r="J27" s="118"/>
    </row>
    <row r="28" spans="2:10" ht="12.75" customHeight="1">
      <c r="B28" s="55">
        <v>16</v>
      </c>
      <c r="C28" s="118"/>
      <c r="D28" s="124" t="str">
        <f>_xlfn.IFNA(INDEX('2-A) Asset-Industry mapping'!$B$6:$B$172,MATCH('2. Electricity'!E28,'2-A) Asset-Industry mapping'!$C$6:$C$172,0)),"")</f>
        <v/>
      </c>
      <c r="E28" s="118"/>
      <c r="F28" s="118"/>
      <c r="G28" s="118"/>
      <c r="H28" s="125" t="str">
        <f>_xlfn.IFNA(INDEX('2-B) Fused Power and Autofill'!B$1:B$5,MATCH($G28,'2-B) Fused Power and Autofill'!A$1:A$5,0)),"")</f>
        <v/>
      </c>
      <c r="I28" s="125" t="str">
        <f>_xlfn.IFNA(INDEX('2-B) Fused Power and Autofill'!C$1:C$5,MATCH($G28,'2-B) Fused Power and Autofill'!A$1:A$5,0)),"")</f>
        <v/>
      </c>
      <c r="J28" s="118"/>
    </row>
    <row r="29" spans="2:10" ht="12.75" customHeight="1">
      <c r="B29" s="54">
        <v>17</v>
      </c>
      <c r="C29" s="118"/>
      <c r="D29" s="124" t="str">
        <f>_xlfn.IFNA(INDEX('2-A) Asset-Industry mapping'!$B$6:$B$172,MATCH('2. Electricity'!E29,'2-A) Asset-Industry mapping'!$C$6:$C$172,0)),"")</f>
        <v/>
      </c>
      <c r="E29" s="118"/>
      <c r="F29" s="118"/>
      <c r="G29" s="118"/>
      <c r="H29" s="125" t="str">
        <f>_xlfn.IFNA(INDEX('2-B) Fused Power and Autofill'!B$1:B$5,MATCH($G29,'2-B) Fused Power and Autofill'!A$1:A$5,0)),"")</f>
        <v/>
      </c>
      <c r="I29" s="125" t="str">
        <f>_xlfn.IFNA(INDEX('2-B) Fused Power and Autofill'!C$1:C$5,MATCH($G29,'2-B) Fused Power and Autofill'!A$1:A$5,0)),"")</f>
        <v/>
      </c>
      <c r="J29" s="118"/>
    </row>
    <row r="30" spans="2:10" ht="12.75" customHeight="1">
      <c r="B30" s="55">
        <v>18</v>
      </c>
      <c r="C30" s="118"/>
      <c r="D30" s="124" t="str">
        <f>_xlfn.IFNA(INDEX('2-A) Asset-Industry mapping'!$B$6:$B$172,MATCH('2. Electricity'!E30,'2-A) Asset-Industry mapping'!$C$6:$C$172,0)),"")</f>
        <v/>
      </c>
      <c r="E30" s="118"/>
      <c r="F30" s="118"/>
      <c r="G30" s="118"/>
      <c r="H30" s="125" t="str">
        <f>_xlfn.IFNA(INDEX('2-B) Fused Power and Autofill'!B$1:B$5,MATCH($G30,'2-B) Fused Power and Autofill'!A$1:A$5,0)),"")</f>
        <v/>
      </c>
      <c r="I30" s="125" t="str">
        <f>_xlfn.IFNA(INDEX('2-B) Fused Power and Autofill'!C$1:C$5,MATCH($G30,'2-B) Fused Power and Autofill'!A$1:A$5,0)),"")</f>
        <v/>
      </c>
      <c r="J30" s="118"/>
    </row>
    <row r="31" spans="2:10" ht="12.75" customHeight="1">
      <c r="B31" s="54">
        <v>19</v>
      </c>
      <c r="C31" s="118"/>
      <c r="D31" s="124" t="str">
        <f>_xlfn.IFNA(INDEX('2-A) Asset-Industry mapping'!$B$6:$B$172,MATCH('2. Electricity'!E31,'2-A) Asset-Industry mapping'!$C$6:$C$172,0)),"")</f>
        <v/>
      </c>
      <c r="E31" s="118"/>
      <c r="F31" s="118"/>
      <c r="G31" s="118"/>
      <c r="H31" s="125" t="str">
        <f>_xlfn.IFNA(INDEX('2-B) Fused Power and Autofill'!B$1:B$5,MATCH($G31,'2-B) Fused Power and Autofill'!A$1:A$5,0)),"")</f>
        <v/>
      </c>
      <c r="I31" s="125" t="str">
        <f>_xlfn.IFNA(INDEX('2-B) Fused Power and Autofill'!C$1:C$5,MATCH($G31,'2-B) Fused Power and Autofill'!A$1:A$5,0)),"")</f>
        <v/>
      </c>
      <c r="J31" s="118"/>
    </row>
    <row r="32" spans="2:10" ht="12.75" customHeight="1">
      <c r="B32" s="55">
        <v>20</v>
      </c>
      <c r="C32" s="118"/>
      <c r="D32" s="124" t="str">
        <f>_xlfn.IFNA(INDEX('2-A) Asset-Industry mapping'!$B$6:$B$172,MATCH('2. Electricity'!E32,'2-A) Asset-Industry mapping'!$C$6:$C$172,0)),"")</f>
        <v/>
      </c>
      <c r="E32" s="118"/>
      <c r="F32" s="118"/>
      <c r="G32" s="118"/>
      <c r="H32" s="125" t="str">
        <f>_xlfn.IFNA(INDEX('2-B) Fused Power and Autofill'!B$1:B$5,MATCH($G32,'2-B) Fused Power and Autofill'!A$1:A$5,0)),"")</f>
        <v/>
      </c>
      <c r="I32" s="125" t="str">
        <f>_xlfn.IFNA(INDEX('2-B) Fused Power and Autofill'!C$1:C$5,MATCH($G32,'2-B) Fused Power and Autofill'!A$1:A$5,0)),"")</f>
        <v/>
      </c>
      <c r="J32" s="118"/>
    </row>
    <row r="33" spans="2:10" ht="12.75" customHeight="1">
      <c r="B33" s="54">
        <v>21</v>
      </c>
      <c r="C33" s="118"/>
      <c r="D33" s="124" t="str">
        <f>_xlfn.IFNA(INDEX('2-A) Asset-Industry mapping'!$B$6:$B$172,MATCH('2. Electricity'!E33,'2-A) Asset-Industry mapping'!$C$6:$C$172,0)),"")</f>
        <v/>
      </c>
      <c r="E33" s="118"/>
      <c r="F33" s="118"/>
      <c r="G33" s="118"/>
      <c r="H33" s="125" t="str">
        <f>_xlfn.IFNA(INDEX('2-B) Fused Power and Autofill'!B$1:B$5,MATCH($G33,'2-B) Fused Power and Autofill'!A$1:A$5,0)),"")</f>
        <v/>
      </c>
      <c r="I33" s="125" t="str">
        <f>_xlfn.IFNA(INDEX('2-B) Fused Power and Autofill'!C$1:C$5,MATCH($G33,'2-B) Fused Power and Autofill'!A$1:A$5,0)),"")</f>
        <v/>
      </c>
      <c r="J33" s="118"/>
    </row>
    <row r="34" spans="2:10" ht="12.75" customHeight="1">
      <c r="B34" s="55">
        <v>22</v>
      </c>
      <c r="C34" s="118"/>
      <c r="D34" s="124" t="str">
        <f>_xlfn.IFNA(INDEX('2-A) Asset-Industry mapping'!$B$6:$B$172,MATCH('2. Electricity'!E34,'2-A) Asset-Industry mapping'!$C$6:$C$172,0)),"")</f>
        <v/>
      </c>
      <c r="E34" s="118"/>
      <c r="F34" s="118"/>
      <c r="G34" s="118"/>
      <c r="H34" s="125" t="str">
        <f>_xlfn.IFNA(INDEX('2-B) Fused Power and Autofill'!B$1:B$5,MATCH($G34,'2-B) Fused Power and Autofill'!A$1:A$5,0)),"")</f>
        <v/>
      </c>
      <c r="I34" s="125" t="str">
        <f>_xlfn.IFNA(INDEX('2-B) Fused Power and Autofill'!C$1:C$5,MATCH($G34,'2-B) Fused Power and Autofill'!A$1:A$5,0)),"")</f>
        <v/>
      </c>
      <c r="J34" s="118"/>
    </row>
    <row r="35" spans="2:10" ht="12.75" customHeight="1">
      <c r="B35" s="54">
        <v>23</v>
      </c>
      <c r="C35" s="118"/>
      <c r="D35" s="124" t="str">
        <f>_xlfn.IFNA(INDEX('2-A) Asset-Industry mapping'!$B$6:$B$172,MATCH('2. Electricity'!E35,'2-A) Asset-Industry mapping'!$C$6:$C$172,0)),"")</f>
        <v/>
      </c>
      <c r="E35" s="118"/>
      <c r="F35" s="118"/>
      <c r="G35" s="118"/>
      <c r="H35" s="125" t="str">
        <f>_xlfn.IFNA(INDEX('2-B) Fused Power and Autofill'!B$1:B$5,MATCH($G35,'2-B) Fused Power and Autofill'!A$1:A$5,0)),"")</f>
        <v/>
      </c>
      <c r="I35" s="125" t="str">
        <f>_xlfn.IFNA(INDEX('2-B) Fused Power and Autofill'!C$1:C$5,MATCH($G35,'2-B) Fused Power and Autofill'!A$1:A$5,0)),"")</f>
        <v/>
      </c>
      <c r="J35" s="118"/>
    </row>
    <row r="36" spans="2:10" ht="12.75" customHeight="1">
      <c r="B36" s="55">
        <v>24</v>
      </c>
      <c r="C36" s="118"/>
      <c r="D36" s="124" t="str">
        <f>_xlfn.IFNA(INDEX('2-A) Asset-Industry mapping'!$B$6:$B$172,MATCH('2. Electricity'!E36,'2-A) Asset-Industry mapping'!$C$6:$C$172,0)),"")</f>
        <v/>
      </c>
      <c r="E36" s="118"/>
      <c r="F36" s="118"/>
      <c r="G36" s="118"/>
      <c r="H36" s="125" t="str">
        <f>_xlfn.IFNA(INDEX('2-B) Fused Power and Autofill'!B$1:B$5,MATCH($G36,'2-B) Fused Power and Autofill'!A$1:A$5,0)),"")</f>
        <v/>
      </c>
      <c r="I36" s="125" t="str">
        <f>_xlfn.IFNA(INDEX('2-B) Fused Power and Autofill'!C$1:C$5,MATCH($G36,'2-B) Fused Power and Autofill'!A$1:A$5,0)),"")</f>
        <v/>
      </c>
      <c r="J36" s="118"/>
    </row>
    <row r="37" spans="2:10" ht="12.75" customHeight="1">
      <c r="B37" s="54">
        <v>25</v>
      </c>
      <c r="C37" s="118"/>
      <c r="D37" s="124" t="str">
        <f>_xlfn.IFNA(INDEX('2-A) Asset-Industry mapping'!$B$6:$B$172,MATCH('2. Electricity'!E37,'2-A) Asset-Industry mapping'!$C$6:$C$172,0)),"")</f>
        <v/>
      </c>
      <c r="E37" s="118"/>
      <c r="F37" s="118"/>
      <c r="G37" s="118"/>
      <c r="H37" s="125" t="str">
        <f>_xlfn.IFNA(INDEX('2-B) Fused Power and Autofill'!B$1:B$5,MATCH($G37,'2-B) Fused Power and Autofill'!A$1:A$5,0)),"")</f>
        <v/>
      </c>
      <c r="I37" s="125" t="str">
        <f>_xlfn.IFNA(INDEX('2-B) Fused Power and Autofill'!C$1:C$5,MATCH($G37,'2-B) Fused Power and Autofill'!A$1:A$5,0)),"")</f>
        <v/>
      </c>
      <c r="J37" s="118"/>
    </row>
    <row r="38" spans="2:10" ht="12.75" customHeight="1">
      <c r="B38" s="55">
        <v>26</v>
      </c>
      <c r="C38" s="118"/>
      <c r="D38" s="124" t="str">
        <f>_xlfn.IFNA(INDEX('2-A) Asset-Industry mapping'!$B$6:$B$172,MATCH('2. Electricity'!E38,'2-A) Asset-Industry mapping'!$C$6:$C$172,0)),"")</f>
        <v/>
      </c>
      <c r="E38" s="118"/>
      <c r="F38" s="118"/>
      <c r="G38" s="118"/>
      <c r="H38" s="125" t="str">
        <f>_xlfn.IFNA(INDEX('2-B) Fused Power and Autofill'!B$1:B$5,MATCH($G38,'2-B) Fused Power and Autofill'!A$1:A$5,0)),"")</f>
        <v/>
      </c>
      <c r="I38" s="125" t="str">
        <f>_xlfn.IFNA(INDEX('2-B) Fused Power and Autofill'!C$1:C$5,MATCH($G38,'2-B) Fused Power and Autofill'!A$1:A$5,0)),"")</f>
        <v/>
      </c>
      <c r="J38" s="118"/>
    </row>
    <row r="39" spans="2:10" ht="12.75" customHeight="1">
      <c r="B39" s="54">
        <v>27</v>
      </c>
      <c r="C39" s="118"/>
      <c r="D39" s="124" t="str">
        <f>_xlfn.IFNA(INDEX('2-A) Asset-Industry mapping'!$B$6:$B$172,MATCH('2. Electricity'!E39,'2-A) Asset-Industry mapping'!$C$6:$C$172,0)),"")</f>
        <v/>
      </c>
      <c r="E39" s="118"/>
      <c r="F39" s="118"/>
      <c r="G39" s="118"/>
      <c r="H39" s="125" t="str">
        <f>_xlfn.IFNA(INDEX('2-B) Fused Power and Autofill'!B$1:B$5,MATCH($G39,'2-B) Fused Power and Autofill'!A$1:A$5,0)),"")</f>
        <v/>
      </c>
      <c r="I39" s="125" t="str">
        <f>_xlfn.IFNA(INDEX('2-B) Fused Power and Autofill'!C$1:C$5,MATCH($G39,'2-B) Fused Power and Autofill'!A$1:A$5,0)),"")</f>
        <v/>
      </c>
      <c r="J39" s="118"/>
    </row>
    <row r="40" spans="2:10" ht="12.75" customHeight="1">
      <c r="B40" s="55">
        <v>28</v>
      </c>
      <c r="C40" s="118"/>
      <c r="D40" s="124" t="str">
        <f>_xlfn.IFNA(INDEX('2-A) Asset-Industry mapping'!$B$6:$B$172,MATCH('2. Electricity'!E40,'2-A) Asset-Industry mapping'!$C$6:$C$172,0)),"")</f>
        <v/>
      </c>
      <c r="E40" s="118"/>
      <c r="F40" s="118"/>
      <c r="G40" s="118"/>
      <c r="H40" s="125" t="str">
        <f>_xlfn.IFNA(INDEX('2-B) Fused Power and Autofill'!B$1:B$5,MATCH($G40,'2-B) Fused Power and Autofill'!A$1:A$5,0)),"")</f>
        <v/>
      </c>
      <c r="I40" s="125" t="str">
        <f>_xlfn.IFNA(INDEX('2-B) Fused Power and Autofill'!C$1:C$5,MATCH($G40,'2-B) Fused Power and Autofill'!A$1:A$5,0)),"")</f>
        <v/>
      </c>
      <c r="J40" s="118"/>
    </row>
    <row r="41" spans="2:10" ht="12.75" customHeight="1">
      <c r="B41" s="54">
        <v>29</v>
      </c>
      <c r="C41" s="118"/>
      <c r="D41" s="124" t="str">
        <f>_xlfn.IFNA(INDEX('2-A) Asset-Industry mapping'!$B$6:$B$172,MATCH('2. Electricity'!E41,'2-A) Asset-Industry mapping'!$C$6:$C$172,0)),"")</f>
        <v/>
      </c>
      <c r="E41" s="118"/>
      <c r="F41" s="118"/>
      <c r="G41" s="118"/>
      <c r="H41" s="125" t="str">
        <f>_xlfn.IFNA(INDEX('2-B) Fused Power and Autofill'!B$1:B$5,MATCH($G41,'2-B) Fused Power and Autofill'!A$1:A$5,0)),"")</f>
        <v/>
      </c>
      <c r="I41" s="125" t="str">
        <f>_xlfn.IFNA(INDEX('2-B) Fused Power and Autofill'!C$1:C$5,MATCH($G41,'2-B) Fused Power and Autofill'!A$1:A$5,0)),"")</f>
        <v/>
      </c>
      <c r="J41" s="118"/>
    </row>
    <row r="42" spans="2:10" ht="12.75" customHeight="1">
      <c r="B42" s="55">
        <v>30</v>
      </c>
      <c r="C42" s="118"/>
      <c r="D42" s="124" t="str">
        <f>_xlfn.IFNA(INDEX('2-A) Asset-Industry mapping'!$B$6:$B$172,MATCH('2. Electricity'!E42,'2-A) Asset-Industry mapping'!$C$6:$C$172,0)),"")</f>
        <v/>
      </c>
      <c r="E42" s="118"/>
      <c r="F42" s="118"/>
      <c r="G42" s="118"/>
      <c r="H42" s="125" t="str">
        <f>_xlfn.IFNA(INDEX('2-B) Fused Power and Autofill'!B$1:B$5,MATCH($G42,'2-B) Fused Power and Autofill'!A$1:A$5,0)),"")</f>
        <v/>
      </c>
      <c r="I42" s="125" t="str">
        <f>_xlfn.IFNA(INDEX('2-B) Fused Power and Autofill'!C$1:C$5,MATCH($G42,'2-B) Fused Power and Autofill'!A$1:A$5,0)),"")</f>
        <v/>
      </c>
      <c r="J42" s="118"/>
    </row>
    <row r="43" spans="2:10" ht="12.75" customHeight="1">
      <c r="B43" s="54">
        <v>31</v>
      </c>
      <c r="C43" s="118"/>
      <c r="D43" s="124" t="str">
        <f>_xlfn.IFNA(INDEX('2-A) Asset-Industry mapping'!$B$6:$B$172,MATCH('2. Electricity'!E43,'2-A) Asset-Industry mapping'!$C$6:$C$172,0)),"")</f>
        <v/>
      </c>
      <c r="E43" s="118"/>
      <c r="F43" s="118"/>
      <c r="G43" s="118"/>
      <c r="H43" s="125" t="str">
        <f>_xlfn.IFNA(INDEX('2-B) Fused Power and Autofill'!B$1:B$5,MATCH($G43,'2-B) Fused Power and Autofill'!A$1:A$5,0)),"")</f>
        <v/>
      </c>
      <c r="I43" s="125" t="str">
        <f>_xlfn.IFNA(INDEX('2-B) Fused Power and Autofill'!C$1:C$5,MATCH($G43,'2-B) Fused Power and Autofill'!A$1:A$5,0)),"")</f>
        <v/>
      </c>
      <c r="J43" s="118"/>
    </row>
    <row r="44" spans="2:10" ht="12.75" customHeight="1">
      <c r="B44" s="55">
        <v>32</v>
      </c>
      <c r="C44" s="118"/>
      <c r="D44" s="124" t="str">
        <f>_xlfn.IFNA(INDEX('2-A) Asset-Industry mapping'!$B$6:$B$172,MATCH('2. Electricity'!E44,'2-A) Asset-Industry mapping'!$C$6:$C$172,0)),"")</f>
        <v/>
      </c>
      <c r="E44" s="118"/>
      <c r="F44" s="118"/>
      <c r="G44" s="118"/>
      <c r="H44" s="125" t="str">
        <f>_xlfn.IFNA(INDEX('2-B) Fused Power and Autofill'!B$1:B$5,MATCH($G44,'2-B) Fused Power and Autofill'!A$1:A$5,0)),"")</f>
        <v/>
      </c>
      <c r="I44" s="125" t="str">
        <f>_xlfn.IFNA(INDEX('2-B) Fused Power and Autofill'!C$1:C$5,MATCH($G44,'2-B) Fused Power and Autofill'!A$1:A$5,0)),"")</f>
        <v/>
      </c>
      <c r="J44" s="118"/>
    </row>
    <row r="45" spans="2:10" ht="12.75" customHeight="1">
      <c r="B45" s="54">
        <v>33</v>
      </c>
      <c r="C45" s="118"/>
      <c r="D45" s="124" t="str">
        <f>_xlfn.IFNA(INDEX('2-A) Asset-Industry mapping'!$B$6:$B$172,MATCH('2. Electricity'!E45,'2-A) Asset-Industry mapping'!$C$6:$C$172,0)),"")</f>
        <v/>
      </c>
      <c r="E45" s="118"/>
      <c r="F45" s="118"/>
      <c r="G45" s="118"/>
      <c r="H45" s="125" t="str">
        <f>_xlfn.IFNA(INDEX('2-B) Fused Power and Autofill'!B$1:B$5,MATCH($G45,'2-B) Fused Power and Autofill'!A$1:A$5,0)),"")</f>
        <v/>
      </c>
      <c r="I45" s="125" t="str">
        <f>_xlfn.IFNA(INDEX('2-B) Fused Power and Autofill'!C$1:C$5,MATCH($G45,'2-B) Fused Power and Autofill'!A$1:A$5,0)),"")</f>
        <v/>
      </c>
      <c r="J45" s="118"/>
    </row>
    <row r="46" spans="2:10" ht="12.75" customHeight="1">
      <c r="B46" s="55">
        <v>34</v>
      </c>
      <c r="C46" s="118"/>
      <c r="D46" s="124" t="str">
        <f>_xlfn.IFNA(INDEX('2-A) Asset-Industry mapping'!$B$6:$B$172,MATCH('2. Electricity'!E46,'2-A) Asset-Industry mapping'!$C$6:$C$172,0)),"")</f>
        <v/>
      </c>
      <c r="E46" s="118"/>
      <c r="F46" s="118"/>
      <c r="G46" s="118"/>
      <c r="H46" s="125" t="str">
        <f>_xlfn.IFNA(INDEX('2-B) Fused Power and Autofill'!B$1:B$5,MATCH($G46,'2-B) Fused Power and Autofill'!A$1:A$5,0)),"")</f>
        <v/>
      </c>
      <c r="I46" s="125" t="str">
        <f>_xlfn.IFNA(INDEX('2-B) Fused Power and Autofill'!C$1:C$5,MATCH($G46,'2-B) Fused Power and Autofill'!A$1:A$5,0)),"")</f>
        <v/>
      </c>
      <c r="J46" s="118"/>
    </row>
    <row r="47" spans="2:10" ht="12.75" customHeight="1">
      <c r="B47" s="54">
        <v>35</v>
      </c>
      <c r="C47" s="118"/>
      <c r="D47" s="124" t="str">
        <f>_xlfn.IFNA(INDEX('2-A) Asset-Industry mapping'!$B$6:$B$172,MATCH('2. Electricity'!E47,'2-A) Asset-Industry mapping'!$C$6:$C$172,0)),"")</f>
        <v/>
      </c>
      <c r="E47" s="118"/>
      <c r="F47" s="118"/>
      <c r="G47" s="118"/>
      <c r="H47" s="125" t="str">
        <f>_xlfn.IFNA(INDEX('2-B) Fused Power and Autofill'!B$1:B$5,MATCH($G47,'2-B) Fused Power and Autofill'!A$1:A$5,0)),"")</f>
        <v/>
      </c>
      <c r="I47" s="125" t="str">
        <f>_xlfn.IFNA(INDEX('2-B) Fused Power and Autofill'!C$1:C$5,MATCH($G47,'2-B) Fused Power and Autofill'!A$1:A$5,0)),"")</f>
        <v/>
      </c>
      <c r="J47" s="118"/>
    </row>
    <row r="48" spans="2:10" ht="12.75" customHeight="1">
      <c r="B48" s="55">
        <v>36</v>
      </c>
      <c r="C48" s="118"/>
      <c r="D48" s="124" t="str">
        <f>_xlfn.IFNA(INDEX('2-A) Asset-Industry mapping'!$B$6:$B$172,MATCH('2. Electricity'!E48,'2-A) Asset-Industry mapping'!$C$6:$C$172,0)),"")</f>
        <v/>
      </c>
      <c r="E48" s="118"/>
      <c r="F48" s="118"/>
      <c r="G48" s="118"/>
      <c r="H48" s="125" t="str">
        <f>_xlfn.IFNA(INDEX('2-B) Fused Power and Autofill'!B$1:B$5,MATCH($G48,'2-B) Fused Power and Autofill'!A$1:A$5,0)),"")</f>
        <v/>
      </c>
      <c r="I48" s="125" t="str">
        <f>_xlfn.IFNA(INDEX('2-B) Fused Power and Autofill'!C$1:C$5,MATCH($G48,'2-B) Fused Power and Autofill'!A$1:A$5,0)),"")</f>
        <v/>
      </c>
      <c r="J48" s="118"/>
    </row>
    <row r="49" spans="2:10" ht="12.75" customHeight="1">
      <c r="B49" s="54">
        <v>37</v>
      </c>
      <c r="C49" s="118"/>
      <c r="D49" s="124" t="str">
        <f>_xlfn.IFNA(INDEX('2-A) Asset-Industry mapping'!$B$6:$B$172,MATCH('2. Electricity'!E49,'2-A) Asset-Industry mapping'!$C$6:$C$172,0)),"")</f>
        <v/>
      </c>
      <c r="E49" s="118"/>
      <c r="F49" s="118"/>
      <c r="G49" s="118"/>
      <c r="H49" s="125" t="str">
        <f>_xlfn.IFNA(INDEX('2-B) Fused Power and Autofill'!B$1:B$5,MATCH($G49,'2-B) Fused Power and Autofill'!A$1:A$5,0)),"")</f>
        <v/>
      </c>
      <c r="I49" s="125" t="str">
        <f>_xlfn.IFNA(INDEX('2-B) Fused Power and Autofill'!C$1:C$5,MATCH($G49,'2-B) Fused Power and Autofill'!A$1:A$5,0)),"")</f>
        <v/>
      </c>
      <c r="J49" s="118"/>
    </row>
    <row r="50" spans="2:10" ht="12.75" customHeight="1">
      <c r="B50" s="55">
        <v>38</v>
      </c>
      <c r="C50" s="118"/>
      <c r="D50" s="124" t="str">
        <f>_xlfn.IFNA(INDEX('2-A) Asset-Industry mapping'!$B$6:$B$172,MATCH('2. Electricity'!E50,'2-A) Asset-Industry mapping'!$C$6:$C$172,0)),"")</f>
        <v/>
      </c>
      <c r="E50" s="118"/>
      <c r="F50" s="118"/>
      <c r="G50" s="118"/>
      <c r="H50" s="125" t="str">
        <f>_xlfn.IFNA(INDEX('2-B) Fused Power and Autofill'!B$1:B$5,MATCH($G50,'2-B) Fused Power and Autofill'!A$1:A$5,0)),"")</f>
        <v/>
      </c>
      <c r="I50" s="125" t="str">
        <f>_xlfn.IFNA(INDEX('2-B) Fused Power and Autofill'!C$1:C$5,MATCH($G50,'2-B) Fused Power and Autofill'!A$1:A$5,0)),"")</f>
        <v/>
      </c>
      <c r="J50" s="118"/>
    </row>
    <row r="51" spans="2:10" ht="12.75" customHeight="1">
      <c r="B51" s="54">
        <v>39</v>
      </c>
      <c r="C51" s="118"/>
      <c r="D51" s="124" t="str">
        <f>_xlfn.IFNA(INDEX('2-A) Asset-Industry mapping'!$B$6:$B$172,MATCH('2. Electricity'!E51,'2-A) Asset-Industry mapping'!$C$6:$C$172,0)),"")</f>
        <v/>
      </c>
      <c r="E51" s="118"/>
      <c r="F51" s="118"/>
      <c r="G51" s="118"/>
      <c r="H51" s="125" t="str">
        <f>_xlfn.IFNA(INDEX('2-B) Fused Power and Autofill'!B$1:B$5,MATCH($G51,'2-B) Fused Power and Autofill'!A$1:A$5,0)),"")</f>
        <v/>
      </c>
      <c r="I51" s="125" t="str">
        <f>_xlfn.IFNA(INDEX('2-B) Fused Power and Autofill'!C$1:C$5,MATCH($G51,'2-B) Fused Power and Autofill'!A$1:A$5,0)),"")</f>
        <v/>
      </c>
      <c r="J51" s="118"/>
    </row>
    <row r="52" spans="2:10" ht="12.75" customHeight="1">
      <c r="B52" s="55">
        <v>40</v>
      </c>
      <c r="C52" s="118"/>
      <c r="D52" s="124" t="str">
        <f>_xlfn.IFNA(INDEX('2-A) Asset-Industry mapping'!$B$6:$B$172,MATCH('2. Electricity'!E52,'2-A) Asset-Industry mapping'!$C$6:$C$172,0)),"")</f>
        <v/>
      </c>
      <c r="E52" s="118"/>
      <c r="F52" s="118"/>
      <c r="G52" s="118"/>
      <c r="H52" s="125" t="str">
        <f>_xlfn.IFNA(INDEX('2-B) Fused Power and Autofill'!B$1:B$5,MATCH($G52,'2-B) Fused Power and Autofill'!A$1:A$5,0)),"")</f>
        <v/>
      </c>
      <c r="I52" s="125" t="str">
        <f>_xlfn.IFNA(INDEX('2-B) Fused Power and Autofill'!C$1:C$5,MATCH($G52,'2-B) Fused Power and Autofill'!A$1:A$5,0)),"")</f>
        <v/>
      </c>
      <c r="J52" s="118"/>
    </row>
    <row r="53" spans="2:10" ht="12.75" customHeight="1">
      <c r="B53" s="54">
        <v>41</v>
      </c>
      <c r="C53" s="118"/>
      <c r="D53" s="124" t="str">
        <f>_xlfn.IFNA(INDEX('2-A) Asset-Industry mapping'!$B$6:$B$172,MATCH('2. Electricity'!E53,'2-A) Asset-Industry mapping'!$C$6:$C$172,0)),"")</f>
        <v/>
      </c>
      <c r="E53" s="118"/>
      <c r="F53" s="118"/>
      <c r="G53" s="118"/>
      <c r="H53" s="125" t="str">
        <f>_xlfn.IFNA(INDEX('2-B) Fused Power and Autofill'!B$1:B$5,MATCH($G53,'2-B) Fused Power and Autofill'!A$1:A$5,0)),"")</f>
        <v/>
      </c>
      <c r="I53" s="125" t="str">
        <f>_xlfn.IFNA(INDEX('2-B) Fused Power and Autofill'!C$1:C$5,MATCH($G53,'2-B) Fused Power and Autofill'!A$1:A$5,0)),"")</f>
        <v/>
      </c>
      <c r="J53" s="118"/>
    </row>
    <row r="54" spans="2:10" ht="12.75" customHeight="1">
      <c r="B54" s="55">
        <v>42</v>
      </c>
      <c r="C54" s="118"/>
      <c r="D54" s="124" t="str">
        <f>_xlfn.IFNA(INDEX('2-A) Asset-Industry mapping'!$B$6:$B$172,MATCH('2. Electricity'!E54,'2-A) Asset-Industry mapping'!$C$6:$C$172,0)),"")</f>
        <v/>
      </c>
      <c r="E54" s="118"/>
      <c r="F54" s="118"/>
      <c r="G54" s="118"/>
      <c r="H54" s="125" t="str">
        <f>_xlfn.IFNA(INDEX('2-B) Fused Power and Autofill'!B$1:B$5,MATCH($G54,'2-B) Fused Power and Autofill'!A$1:A$5,0)),"")</f>
        <v/>
      </c>
      <c r="I54" s="125" t="str">
        <f>_xlfn.IFNA(INDEX('2-B) Fused Power and Autofill'!C$1:C$5,MATCH($G54,'2-B) Fused Power and Autofill'!A$1:A$5,0)),"")</f>
        <v/>
      </c>
      <c r="J54" s="118"/>
    </row>
    <row r="55" spans="2:10" ht="12.75" customHeight="1">
      <c r="B55" s="54">
        <v>43</v>
      </c>
      <c r="C55" s="118"/>
      <c r="D55" s="124" t="str">
        <f>_xlfn.IFNA(INDEX('2-A) Asset-Industry mapping'!$B$6:$B$172,MATCH('2. Electricity'!E55,'2-A) Asset-Industry mapping'!$C$6:$C$172,0)),"")</f>
        <v/>
      </c>
      <c r="E55" s="118"/>
      <c r="F55" s="118"/>
      <c r="G55" s="118"/>
      <c r="H55" s="125" t="str">
        <f>_xlfn.IFNA(INDEX('2-B) Fused Power and Autofill'!B$1:B$5,MATCH($G55,'2-B) Fused Power and Autofill'!A$1:A$5,0)),"")</f>
        <v/>
      </c>
      <c r="I55" s="125" t="str">
        <f>_xlfn.IFNA(INDEX('2-B) Fused Power and Autofill'!C$1:C$5,MATCH($G55,'2-B) Fused Power and Autofill'!A$1:A$5,0)),"")</f>
        <v/>
      </c>
      <c r="J55" s="118"/>
    </row>
    <row r="56" spans="2:10" ht="12.75" customHeight="1">
      <c r="B56" s="55">
        <v>44</v>
      </c>
      <c r="C56" s="118"/>
      <c r="D56" s="124" t="str">
        <f>_xlfn.IFNA(INDEX('2-A) Asset-Industry mapping'!$B$6:$B$172,MATCH('2. Electricity'!E56,'2-A) Asset-Industry mapping'!$C$6:$C$172,0)),"")</f>
        <v/>
      </c>
      <c r="E56" s="118"/>
      <c r="F56" s="118"/>
      <c r="G56" s="118"/>
      <c r="H56" s="125" t="str">
        <f>_xlfn.IFNA(INDEX('2-B) Fused Power and Autofill'!B$1:B$5,MATCH($G56,'2-B) Fused Power and Autofill'!A$1:A$5,0)),"")</f>
        <v/>
      </c>
      <c r="I56" s="125" t="str">
        <f>_xlfn.IFNA(INDEX('2-B) Fused Power and Autofill'!C$1:C$5,MATCH($G56,'2-B) Fused Power and Autofill'!A$1:A$5,0)),"")</f>
        <v/>
      </c>
      <c r="J56" s="118"/>
    </row>
    <row r="57" spans="2:10" ht="12.75" customHeight="1">
      <c r="B57" s="54">
        <v>45</v>
      </c>
      <c r="C57" s="118"/>
      <c r="D57" s="124" t="str">
        <f>_xlfn.IFNA(INDEX('2-A) Asset-Industry mapping'!$B$6:$B$172,MATCH('2. Electricity'!E57,'2-A) Asset-Industry mapping'!$C$6:$C$172,0)),"")</f>
        <v/>
      </c>
      <c r="E57" s="118"/>
      <c r="F57" s="118"/>
      <c r="G57" s="118"/>
      <c r="H57" s="125" t="str">
        <f>_xlfn.IFNA(INDEX('2-B) Fused Power and Autofill'!B$1:B$5,MATCH($G57,'2-B) Fused Power and Autofill'!A$1:A$5,0)),"")</f>
        <v/>
      </c>
      <c r="I57" s="125" t="str">
        <f>_xlfn.IFNA(INDEX('2-B) Fused Power and Autofill'!C$1:C$5,MATCH($G57,'2-B) Fused Power and Autofill'!A$1:A$5,0)),"")</f>
        <v/>
      </c>
      <c r="J57" s="118"/>
    </row>
    <row r="58" spans="2:10" ht="12.75" customHeight="1">
      <c r="B58" s="55">
        <v>46</v>
      </c>
      <c r="C58" s="118"/>
      <c r="D58" s="124" t="str">
        <f>_xlfn.IFNA(INDEX('2-A) Asset-Industry mapping'!$B$6:$B$172,MATCH('2. Electricity'!E58,'2-A) Asset-Industry mapping'!$C$6:$C$172,0)),"")</f>
        <v/>
      </c>
      <c r="E58" s="118"/>
      <c r="F58" s="118"/>
      <c r="G58" s="118"/>
      <c r="H58" s="125" t="str">
        <f>_xlfn.IFNA(INDEX('2-B) Fused Power and Autofill'!B$1:B$5,MATCH($G58,'2-B) Fused Power and Autofill'!A$1:A$5,0)),"")</f>
        <v/>
      </c>
      <c r="I58" s="125" t="str">
        <f>_xlfn.IFNA(INDEX('2-B) Fused Power and Autofill'!C$1:C$5,MATCH($G58,'2-B) Fused Power and Autofill'!A$1:A$5,0)),"")</f>
        <v/>
      </c>
      <c r="J58" s="118"/>
    </row>
    <row r="59" spans="2:10" ht="12.75" customHeight="1">
      <c r="B59" s="54">
        <v>47</v>
      </c>
      <c r="C59" s="118"/>
      <c r="D59" s="124" t="str">
        <f>_xlfn.IFNA(INDEX('2-A) Asset-Industry mapping'!$B$6:$B$172,MATCH('2. Electricity'!E59,'2-A) Asset-Industry mapping'!$C$6:$C$172,0)),"")</f>
        <v/>
      </c>
      <c r="E59" s="118"/>
      <c r="F59" s="118"/>
      <c r="G59" s="118"/>
      <c r="H59" s="125" t="str">
        <f>_xlfn.IFNA(INDEX('2-B) Fused Power and Autofill'!B$1:B$5,MATCH($G59,'2-B) Fused Power and Autofill'!A$1:A$5,0)),"")</f>
        <v/>
      </c>
      <c r="I59" s="125" t="str">
        <f>_xlfn.IFNA(INDEX('2-B) Fused Power and Autofill'!C$1:C$5,MATCH($G59,'2-B) Fused Power and Autofill'!A$1:A$5,0)),"")</f>
        <v/>
      </c>
      <c r="J59" s="118"/>
    </row>
    <row r="60" spans="2:10" ht="12.75" customHeight="1">
      <c r="B60" s="55">
        <v>48</v>
      </c>
      <c r="C60" s="118"/>
      <c r="D60" s="124" t="str">
        <f>_xlfn.IFNA(INDEX('2-A) Asset-Industry mapping'!$B$6:$B$172,MATCH('2. Electricity'!E60,'2-A) Asset-Industry mapping'!$C$6:$C$172,0)),"")</f>
        <v/>
      </c>
      <c r="E60" s="118"/>
      <c r="F60" s="118"/>
      <c r="G60" s="118"/>
      <c r="H60" s="125" t="str">
        <f>_xlfn.IFNA(INDEX('2-B) Fused Power and Autofill'!B$1:B$5,MATCH($G60,'2-B) Fused Power and Autofill'!A$1:A$5,0)),"")</f>
        <v/>
      </c>
      <c r="I60" s="125" t="str">
        <f>_xlfn.IFNA(INDEX('2-B) Fused Power and Autofill'!C$1:C$5,MATCH($G60,'2-B) Fused Power and Autofill'!A$1:A$5,0)),"")</f>
        <v/>
      </c>
      <c r="J60" s="118"/>
    </row>
    <row r="61" spans="2:10" ht="12.75" customHeight="1">
      <c r="B61" s="54">
        <v>49</v>
      </c>
      <c r="C61" s="118"/>
      <c r="D61" s="124" t="str">
        <f>_xlfn.IFNA(INDEX('2-A) Asset-Industry mapping'!$B$6:$B$172,MATCH('2. Electricity'!E61,'2-A) Asset-Industry mapping'!$C$6:$C$172,0)),"")</f>
        <v/>
      </c>
      <c r="E61" s="118"/>
      <c r="F61" s="118"/>
      <c r="G61" s="118"/>
      <c r="H61" s="125" t="str">
        <f>_xlfn.IFNA(INDEX('2-B) Fused Power and Autofill'!B$1:B$5,MATCH($G61,'2-B) Fused Power and Autofill'!A$1:A$5,0)),"")</f>
        <v/>
      </c>
      <c r="I61" s="125" t="str">
        <f>_xlfn.IFNA(INDEX('2-B) Fused Power and Autofill'!C$1:C$5,MATCH($G61,'2-B) Fused Power and Autofill'!A$1:A$5,0)),"")</f>
        <v/>
      </c>
      <c r="J61" s="118"/>
    </row>
    <row r="62" spans="2:10" ht="12.75" customHeight="1">
      <c r="B62" s="55">
        <v>50</v>
      </c>
      <c r="C62" s="118"/>
      <c r="D62" s="124" t="str">
        <f>_xlfn.IFNA(INDEX('2-A) Asset-Industry mapping'!$B$6:$B$172,MATCH('2. Electricity'!E62,'2-A) Asset-Industry mapping'!$C$6:$C$172,0)),"")</f>
        <v/>
      </c>
      <c r="E62" s="118"/>
      <c r="F62" s="118"/>
      <c r="G62" s="118"/>
      <c r="H62" s="125" t="str">
        <f>_xlfn.IFNA(INDEX('2-B) Fused Power and Autofill'!B$1:B$5,MATCH($G62,'2-B) Fused Power and Autofill'!A$1:A$5,0)),"")</f>
        <v/>
      </c>
      <c r="I62" s="125" t="str">
        <f>_xlfn.IFNA(INDEX('2-B) Fused Power and Autofill'!C$1:C$5,MATCH($G62,'2-B) Fused Power and Autofill'!A$1:A$5,0)),"")</f>
        <v/>
      </c>
      <c r="J62" s="118"/>
    </row>
    <row r="63" spans="2:10" ht="12.75" customHeight="1">
      <c r="B63" s="54">
        <v>51</v>
      </c>
      <c r="C63" s="118"/>
      <c r="D63" s="124" t="str">
        <f>_xlfn.IFNA(INDEX('2-A) Asset-Industry mapping'!$B$6:$B$172,MATCH('2. Electricity'!E63,'2-A) Asset-Industry mapping'!$C$6:$C$172,0)),"")</f>
        <v/>
      </c>
      <c r="E63" s="118"/>
      <c r="F63" s="118"/>
      <c r="G63" s="118"/>
      <c r="H63" s="125" t="str">
        <f>_xlfn.IFNA(INDEX('2-B) Fused Power and Autofill'!B$1:B$5,MATCH($G63,'2-B) Fused Power and Autofill'!A$1:A$5,0)),"")</f>
        <v/>
      </c>
      <c r="I63" s="125" t="str">
        <f>_xlfn.IFNA(INDEX('2-B) Fused Power and Autofill'!C$1:C$5,MATCH($G63,'2-B) Fused Power and Autofill'!A$1:A$5,0)),"")</f>
        <v/>
      </c>
      <c r="J63" s="118"/>
    </row>
    <row r="64" spans="2:10" ht="12.75" customHeight="1">
      <c r="B64" s="55">
        <v>52</v>
      </c>
      <c r="C64" s="118"/>
      <c r="D64" s="124" t="str">
        <f>_xlfn.IFNA(INDEX('2-A) Asset-Industry mapping'!$B$6:$B$172,MATCH('2. Electricity'!E64,'2-A) Asset-Industry mapping'!$C$6:$C$172,0)),"")</f>
        <v/>
      </c>
      <c r="E64" s="118"/>
      <c r="F64" s="118"/>
      <c r="G64" s="118"/>
      <c r="H64" s="125" t="str">
        <f>_xlfn.IFNA(INDEX('2-B) Fused Power and Autofill'!B$1:B$5,MATCH($G64,'2-B) Fused Power and Autofill'!A$1:A$5,0)),"")</f>
        <v/>
      </c>
      <c r="I64" s="125" t="str">
        <f>_xlfn.IFNA(INDEX('2-B) Fused Power and Autofill'!C$1:C$5,MATCH($G64,'2-B) Fused Power and Autofill'!A$1:A$5,0)),"")</f>
        <v/>
      </c>
      <c r="J64" s="118"/>
    </row>
    <row r="65" spans="2:10" ht="12.75" customHeight="1">
      <c r="B65" s="54">
        <v>53</v>
      </c>
      <c r="C65" s="118"/>
      <c r="D65" s="124" t="str">
        <f>_xlfn.IFNA(INDEX('2-A) Asset-Industry mapping'!$B$6:$B$172,MATCH('2. Electricity'!E65,'2-A) Asset-Industry mapping'!$C$6:$C$172,0)),"")</f>
        <v/>
      </c>
      <c r="E65" s="118"/>
      <c r="F65" s="118"/>
      <c r="G65" s="118"/>
      <c r="H65" s="125" t="str">
        <f>_xlfn.IFNA(INDEX('2-B) Fused Power and Autofill'!B$1:B$5,MATCH($G65,'2-B) Fused Power and Autofill'!A$1:A$5,0)),"")</f>
        <v/>
      </c>
      <c r="I65" s="125" t="str">
        <f>_xlfn.IFNA(INDEX('2-B) Fused Power and Autofill'!C$1:C$5,MATCH($G65,'2-B) Fused Power and Autofill'!A$1:A$5,0)),"")</f>
        <v/>
      </c>
      <c r="J65" s="118"/>
    </row>
    <row r="66" spans="2:10" ht="12.75" customHeight="1">
      <c r="B66" s="55">
        <v>54</v>
      </c>
      <c r="C66" s="118"/>
      <c r="D66" s="124" t="str">
        <f>_xlfn.IFNA(INDEX('2-A) Asset-Industry mapping'!$B$6:$B$172,MATCH('2. Electricity'!E66,'2-A) Asset-Industry mapping'!$C$6:$C$172,0)),"")</f>
        <v/>
      </c>
      <c r="E66" s="118"/>
      <c r="F66" s="118"/>
      <c r="G66" s="118"/>
      <c r="H66" s="125" t="str">
        <f>_xlfn.IFNA(INDEX('2-B) Fused Power and Autofill'!B$1:B$5,MATCH($G66,'2-B) Fused Power and Autofill'!A$1:A$5,0)),"")</f>
        <v/>
      </c>
      <c r="I66" s="125" t="str">
        <f>_xlfn.IFNA(INDEX('2-B) Fused Power and Autofill'!C$1:C$5,MATCH($G66,'2-B) Fused Power and Autofill'!A$1:A$5,0)),"")</f>
        <v/>
      </c>
      <c r="J66" s="118"/>
    </row>
    <row r="67" spans="2:10" ht="12.75" customHeight="1">
      <c r="B67" s="54">
        <v>55</v>
      </c>
      <c r="C67" s="118"/>
      <c r="D67" s="124" t="str">
        <f>_xlfn.IFNA(INDEX('2-A) Asset-Industry mapping'!$B$6:$B$172,MATCH('2. Electricity'!E67,'2-A) Asset-Industry mapping'!$C$6:$C$172,0)),"")</f>
        <v/>
      </c>
      <c r="E67" s="118"/>
      <c r="F67" s="118"/>
      <c r="G67" s="118"/>
      <c r="H67" s="125" t="str">
        <f>_xlfn.IFNA(INDEX('2-B) Fused Power and Autofill'!B$1:B$5,MATCH($G67,'2-B) Fused Power and Autofill'!A$1:A$5,0)),"")</f>
        <v/>
      </c>
      <c r="I67" s="125" t="str">
        <f>_xlfn.IFNA(INDEX('2-B) Fused Power and Autofill'!C$1:C$5,MATCH($G67,'2-B) Fused Power and Autofill'!A$1:A$5,0)),"")</f>
        <v/>
      </c>
      <c r="J67" s="118"/>
    </row>
    <row r="68" spans="2:10" ht="12.75" customHeight="1">
      <c r="B68" s="55">
        <v>56</v>
      </c>
      <c r="C68" s="118"/>
      <c r="D68" s="124" t="str">
        <f>_xlfn.IFNA(INDEX('2-A) Asset-Industry mapping'!$B$6:$B$172,MATCH('2. Electricity'!E68,'2-A) Asset-Industry mapping'!$C$6:$C$172,0)),"")</f>
        <v/>
      </c>
      <c r="E68" s="118"/>
      <c r="F68" s="118"/>
      <c r="G68" s="118"/>
      <c r="H68" s="125" t="str">
        <f>_xlfn.IFNA(INDEX('2-B) Fused Power and Autofill'!B$1:B$5,MATCH($G68,'2-B) Fused Power and Autofill'!A$1:A$5,0)),"")</f>
        <v/>
      </c>
      <c r="I68" s="125" t="str">
        <f>_xlfn.IFNA(INDEX('2-B) Fused Power and Autofill'!C$1:C$5,MATCH($G68,'2-B) Fused Power and Autofill'!A$1:A$5,0)),"")</f>
        <v/>
      </c>
      <c r="J68" s="118"/>
    </row>
    <row r="69" spans="2:10" ht="12.75" customHeight="1">
      <c r="B69" s="54">
        <v>57</v>
      </c>
      <c r="C69" s="118"/>
      <c r="D69" s="124" t="str">
        <f>_xlfn.IFNA(INDEX('2-A) Asset-Industry mapping'!$B$6:$B$172,MATCH('2. Electricity'!E69,'2-A) Asset-Industry mapping'!$C$6:$C$172,0)),"")</f>
        <v/>
      </c>
      <c r="E69" s="118"/>
      <c r="F69" s="118"/>
      <c r="G69" s="118"/>
      <c r="H69" s="125" t="str">
        <f>_xlfn.IFNA(INDEX('2-B) Fused Power and Autofill'!B$1:B$5,MATCH($G69,'2-B) Fused Power and Autofill'!A$1:A$5,0)),"")</f>
        <v/>
      </c>
      <c r="I69" s="125" t="str">
        <f>_xlfn.IFNA(INDEX('2-B) Fused Power and Autofill'!C$1:C$5,MATCH($G69,'2-B) Fused Power and Autofill'!A$1:A$5,0)),"")</f>
        <v/>
      </c>
      <c r="J69" s="118"/>
    </row>
    <row r="70" spans="2:10" ht="12.75" customHeight="1">
      <c r="B70" s="55">
        <v>58</v>
      </c>
      <c r="C70" s="118"/>
      <c r="D70" s="124" t="str">
        <f>_xlfn.IFNA(INDEX('2-A) Asset-Industry mapping'!$B$6:$B$172,MATCH('2. Electricity'!E70,'2-A) Asset-Industry mapping'!$C$6:$C$172,0)),"")</f>
        <v/>
      </c>
      <c r="E70" s="118"/>
      <c r="F70" s="118"/>
      <c r="G70" s="118"/>
      <c r="H70" s="125" t="str">
        <f>_xlfn.IFNA(INDEX('2-B) Fused Power and Autofill'!B$1:B$5,MATCH($G70,'2-B) Fused Power and Autofill'!A$1:A$5,0)),"")</f>
        <v/>
      </c>
      <c r="I70" s="125" t="str">
        <f>_xlfn.IFNA(INDEX('2-B) Fused Power and Autofill'!C$1:C$5,MATCH($G70,'2-B) Fused Power and Autofill'!A$1:A$5,0)),"")</f>
        <v/>
      </c>
      <c r="J70" s="118"/>
    </row>
    <row r="71" spans="2:10" ht="12.75" customHeight="1">
      <c r="B71" s="54">
        <v>59</v>
      </c>
      <c r="C71" s="118"/>
      <c r="D71" s="124" t="str">
        <f>_xlfn.IFNA(INDEX('2-A) Asset-Industry mapping'!$B$6:$B$172,MATCH('2. Electricity'!E71,'2-A) Asset-Industry mapping'!$C$6:$C$172,0)),"")</f>
        <v/>
      </c>
      <c r="E71" s="118"/>
      <c r="F71" s="118"/>
      <c r="G71" s="118"/>
      <c r="H71" s="125" t="str">
        <f>_xlfn.IFNA(INDEX('2-B) Fused Power and Autofill'!B$1:B$5,MATCH($G71,'2-B) Fused Power and Autofill'!A$1:A$5,0)),"")</f>
        <v/>
      </c>
      <c r="I71" s="125" t="str">
        <f>_xlfn.IFNA(INDEX('2-B) Fused Power and Autofill'!C$1:C$5,MATCH($G71,'2-B) Fused Power and Autofill'!A$1:A$5,0)),"")</f>
        <v/>
      </c>
      <c r="J71" s="118"/>
    </row>
    <row r="72" spans="2:10" ht="12.75" customHeight="1">
      <c r="B72" s="55">
        <v>60</v>
      </c>
      <c r="C72" s="118"/>
      <c r="D72" s="124" t="str">
        <f>_xlfn.IFNA(INDEX('2-A) Asset-Industry mapping'!$B$6:$B$172,MATCH('2. Electricity'!E72,'2-A) Asset-Industry mapping'!$C$6:$C$172,0)),"")</f>
        <v/>
      </c>
      <c r="E72" s="118"/>
      <c r="F72" s="118"/>
      <c r="G72" s="118"/>
      <c r="H72" s="125" t="str">
        <f>_xlfn.IFNA(INDEX('2-B) Fused Power and Autofill'!B$1:B$5,MATCH($G72,'2-B) Fused Power and Autofill'!A$1:A$5,0)),"")</f>
        <v/>
      </c>
      <c r="I72" s="125" t="str">
        <f>_xlfn.IFNA(INDEX('2-B) Fused Power and Autofill'!C$1:C$5,MATCH($G72,'2-B) Fused Power and Autofill'!A$1:A$5,0)),"")</f>
        <v/>
      </c>
      <c r="J72" s="118"/>
    </row>
    <row r="73" spans="2:10" ht="12.75" customHeight="1" thickBot="1">
      <c r="B73" s="55">
        <v>61</v>
      </c>
      <c r="C73" s="118"/>
      <c r="D73" s="124" t="str">
        <f>_xlfn.IFNA(INDEX('2-A) Asset-Industry mapping'!$B$6:$B$172,MATCH('2. Electricity'!E73,'2-A) Asset-Industry mapping'!$C$6:$C$172,0)),"")</f>
        <v/>
      </c>
      <c r="E73" s="118"/>
      <c r="F73" s="118"/>
      <c r="G73" s="118"/>
      <c r="H73" s="125" t="str">
        <f>_xlfn.IFNA(INDEX('2-B) Fused Power and Autofill'!B$1:B$5,MATCH($G73,'2-B) Fused Power and Autofill'!A$1:A$5,0)),"")</f>
        <v/>
      </c>
      <c r="I73" s="125" t="str">
        <f>_xlfn.IFNA(INDEX('2-B) Fused Power and Autofill'!C$1:C$5,MATCH($G73,'2-B) Fused Power and Autofill'!A$1:A$5,0)),"")</f>
        <v/>
      </c>
      <c r="J73" s="118"/>
    </row>
    <row r="74" spans="2:10" ht="12.75" customHeight="1" thickBot="1">
      <c r="B74" s="54">
        <v>62</v>
      </c>
      <c r="C74" s="118"/>
      <c r="D74" s="124" t="str">
        <f>_xlfn.IFNA(INDEX('2-A) Asset-Industry mapping'!$B$6:$B$172,MATCH('2. Electricity'!E74,'2-A) Asset-Industry mapping'!$C$6:$C$172,0)),"")</f>
        <v/>
      </c>
      <c r="E74" s="118"/>
      <c r="F74" s="118"/>
      <c r="G74" s="118"/>
      <c r="H74" s="125" t="str">
        <f>_xlfn.IFNA(INDEX('2-B) Fused Power and Autofill'!B$1:B$5,MATCH($G74,'2-B) Fused Power and Autofill'!A$1:A$5,0)),"")</f>
        <v/>
      </c>
      <c r="I74" s="125" t="str">
        <f>_xlfn.IFNA(INDEX('2-B) Fused Power and Autofill'!C$1:C$5,MATCH($G74,'2-B) Fused Power and Autofill'!A$1:A$5,0)),"")</f>
        <v/>
      </c>
      <c r="J74" s="118"/>
    </row>
    <row r="75" spans="2:10" ht="12.75" customHeight="1" thickBot="1">
      <c r="B75" s="55">
        <v>63</v>
      </c>
      <c r="C75" s="118"/>
      <c r="D75" s="124" t="str">
        <f>_xlfn.IFNA(INDEX('2-A) Asset-Industry mapping'!$B$6:$B$172,MATCH('2. Electricity'!E75,'2-A) Asset-Industry mapping'!$C$6:$C$172,0)),"")</f>
        <v/>
      </c>
      <c r="E75" s="118"/>
      <c r="F75" s="118"/>
      <c r="G75" s="118"/>
      <c r="H75" s="125" t="str">
        <f>_xlfn.IFNA(INDEX('2-B) Fused Power and Autofill'!B$1:B$5,MATCH($G75,'2-B) Fused Power and Autofill'!A$1:A$5,0)),"")</f>
        <v/>
      </c>
      <c r="I75" s="125" t="str">
        <f>_xlfn.IFNA(INDEX('2-B) Fused Power and Autofill'!C$1:C$5,MATCH($G75,'2-B) Fused Power and Autofill'!A$1:A$5,0)),"")</f>
        <v/>
      </c>
      <c r="J75" s="118"/>
    </row>
    <row r="76" spans="2:10" ht="12.75" customHeight="1" thickBot="1">
      <c r="B76" s="54">
        <v>64</v>
      </c>
      <c r="C76" s="118"/>
      <c r="D76" s="124" t="str">
        <f>_xlfn.IFNA(INDEX('2-A) Asset-Industry mapping'!$B$6:$B$172,MATCH('2. Electricity'!E76,'2-A) Asset-Industry mapping'!$C$6:$C$172,0)),"")</f>
        <v/>
      </c>
      <c r="E76" s="118"/>
      <c r="F76" s="118"/>
      <c r="G76" s="118"/>
      <c r="H76" s="125" t="str">
        <f>_xlfn.IFNA(INDEX('2-B) Fused Power and Autofill'!B$1:B$5,MATCH($G76,'2-B) Fused Power and Autofill'!A$1:A$5,0)),"")</f>
        <v/>
      </c>
      <c r="I76" s="125" t="str">
        <f>_xlfn.IFNA(INDEX('2-B) Fused Power and Autofill'!C$1:C$5,MATCH($G76,'2-B) Fused Power and Autofill'!A$1:A$5,0)),"")</f>
        <v/>
      </c>
      <c r="J76" s="118"/>
    </row>
    <row r="77" spans="2:10" ht="12.75" customHeight="1" thickBot="1">
      <c r="B77" s="55">
        <v>65</v>
      </c>
      <c r="C77" s="118"/>
      <c r="D77" s="124" t="str">
        <f>_xlfn.IFNA(INDEX('2-A) Asset-Industry mapping'!$B$6:$B$172,MATCH('2. Electricity'!E77,'2-A) Asset-Industry mapping'!$C$6:$C$172,0)),"")</f>
        <v/>
      </c>
      <c r="E77" s="118"/>
      <c r="F77" s="118"/>
      <c r="G77" s="118"/>
      <c r="H77" s="125" t="str">
        <f>_xlfn.IFNA(INDEX('2-B) Fused Power and Autofill'!B$1:B$5,MATCH($G77,'2-B) Fused Power and Autofill'!A$1:A$5,0)),"")</f>
        <v/>
      </c>
      <c r="I77" s="125" t="str">
        <f>_xlfn.IFNA(INDEX('2-B) Fused Power and Autofill'!C$1:C$5,MATCH($G77,'2-B) Fused Power and Autofill'!A$1:A$5,0)),"")</f>
        <v/>
      </c>
      <c r="J77" s="118"/>
    </row>
    <row r="78" spans="2:10" ht="12.75" customHeight="1" thickBot="1">
      <c r="B78" s="54">
        <v>66</v>
      </c>
      <c r="C78" s="118"/>
      <c r="D78" s="124" t="str">
        <f>_xlfn.IFNA(INDEX('2-A) Asset-Industry mapping'!$B$6:$B$172,MATCH('2. Electricity'!E78,'2-A) Asset-Industry mapping'!$C$6:$C$172,0)),"")</f>
        <v/>
      </c>
      <c r="E78" s="118"/>
      <c r="F78" s="118"/>
      <c r="G78" s="118"/>
      <c r="H78" s="125" t="str">
        <f>_xlfn.IFNA(INDEX('2-B) Fused Power and Autofill'!B$1:B$5,MATCH($G78,'2-B) Fused Power and Autofill'!A$1:A$5,0)),"")</f>
        <v/>
      </c>
      <c r="I78" s="125" t="str">
        <f>_xlfn.IFNA(INDEX('2-B) Fused Power and Autofill'!C$1:C$5,MATCH($G78,'2-B) Fused Power and Autofill'!A$1:A$5,0)),"")</f>
        <v/>
      </c>
      <c r="J78" s="118"/>
    </row>
    <row r="79" spans="2:10" ht="12.75" customHeight="1">
      <c r="B79" s="55">
        <v>67</v>
      </c>
      <c r="C79" s="118"/>
      <c r="D79" s="124" t="str">
        <f>_xlfn.IFNA(INDEX('2-A) Asset-Industry mapping'!$B$6:$B$172,MATCH('2. Electricity'!E79,'2-A) Asset-Industry mapping'!$C$6:$C$172,0)),"")</f>
        <v/>
      </c>
      <c r="E79" s="118"/>
      <c r="F79" s="118"/>
      <c r="G79" s="118"/>
      <c r="H79" s="125" t="str">
        <f>_xlfn.IFNA(INDEX('2-B) Fused Power and Autofill'!B$1:B$5,MATCH($G79,'2-B) Fused Power and Autofill'!A$1:A$5,0)),"")</f>
        <v/>
      </c>
      <c r="I79" s="125" t="str">
        <f>_xlfn.IFNA(INDEX('2-B) Fused Power and Autofill'!C$1:C$5,MATCH($G79,'2-B) Fused Power and Autofill'!A$1:A$5,0)),"")</f>
        <v/>
      </c>
      <c r="J79" s="118"/>
    </row>
    <row r="80" spans="2:10" ht="12.75" customHeight="1" thickBot="1">
      <c r="B80" s="55">
        <v>68</v>
      </c>
      <c r="C80" s="118"/>
      <c r="D80" s="124" t="str">
        <f>_xlfn.IFNA(INDEX('2-A) Asset-Industry mapping'!$B$6:$B$172,MATCH('2. Electricity'!E80,'2-A) Asset-Industry mapping'!$C$6:$C$172,0)),"")</f>
        <v/>
      </c>
      <c r="E80" s="118"/>
      <c r="F80" s="118"/>
      <c r="G80" s="118"/>
      <c r="H80" s="125" t="str">
        <f>_xlfn.IFNA(INDEX('2-B) Fused Power and Autofill'!B$1:B$5,MATCH($G80,'2-B) Fused Power and Autofill'!A$1:A$5,0)),"")</f>
        <v/>
      </c>
      <c r="I80" s="125" t="str">
        <f>_xlfn.IFNA(INDEX('2-B) Fused Power and Autofill'!C$1:C$5,MATCH($G80,'2-B) Fused Power and Autofill'!A$1:A$5,0)),"")</f>
        <v/>
      </c>
      <c r="J80" s="118"/>
    </row>
    <row r="81" spans="2:10" ht="12.75" customHeight="1" thickBot="1">
      <c r="B81" s="54">
        <v>69</v>
      </c>
      <c r="C81" s="118"/>
      <c r="D81" s="124" t="str">
        <f>_xlfn.IFNA(INDEX('2-A) Asset-Industry mapping'!$B$6:$B$172,MATCH('2. Electricity'!E81,'2-A) Asset-Industry mapping'!$C$6:$C$172,0)),"")</f>
        <v/>
      </c>
      <c r="E81" s="118"/>
      <c r="F81" s="118"/>
      <c r="G81" s="118"/>
      <c r="H81" s="125" t="str">
        <f>_xlfn.IFNA(INDEX('2-B) Fused Power and Autofill'!B$1:B$5,MATCH($G81,'2-B) Fused Power and Autofill'!A$1:A$5,0)),"")</f>
        <v/>
      </c>
      <c r="I81" s="125" t="str">
        <f>_xlfn.IFNA(INDEX('2-B) Fused Power and Autofill'!C$1:C$5,MATCH($G81,'2-B) Fused Power and Autofill'!A$1:A$5,0)),"")</f>
        <v/>
      </c>
      <c r="J81" s="118"/>
    </row>
    <row r="82" spans="2:10" ht="12.75" customHeight="1" thickBot="1">
      <c r="B82" s="55">
        <v>70</v>
      </c>
      <c r="C82" s="118"/>
      <c r="D82" s="124" t="str">
        <f>_xlfn.IFNA(INDEX('2-A) Asset-Industry mapping'!$B$6:$B$172,MATCH('2. Electricity'!E82,'2-A) Asset-Industry mapping'!$C$6:$C$172,0)),"")</f>
        <v/>
      </c>
      <c r="E82" s="118"/>
      <c r="F82" s="118"/>
      <c r="G82" s="118"/>
      <c r="H82" s="125" t="str">
        <f>_xlfn.IFNA(INDEX('2-B) Fused Power and Autofill'!B$1:B$5,MATCH($G82,'2-B) Fused Power and Autofill'!A$1:A$5,0)),"")</f>
        <v/>
      </c>
      <c r="I82" s="125" t="str">
        <f>_xlfn.IFNA(INDEX('2-B) Fused Power and Autofill'!C$1:C$5,MATCH($G82,'2-B) Fused Power and Autofill'!A$1:A$5,0)),"")</f>
        <v/>
      </c>
      <c r="J82" s="118"/>
    </row>
    <row r="83" spans="2:10" ht="12.75" customHeight="1" thickBot="1">
      <c r="B83" s="54">
        <v>71</v>
      </c>
      <c r="C83" s="118"/>
      <c r="D83" s="124" t="str">
        <f>_xlfn.IFNA(INDEX('2-A) Asset-Industry mapping'!$B$6:$B$172,MATCH('2. Electricity'!E83,'2-A) Asset-Industry mapping'!$C$6:$C$172,0)),"")</f>
        <v/>
      </c>
      <c r="E83" s="118"/>
      <c r="F83" s="118"/>
      <c r="G83" s="118"/>
      <c r="H83" s="125" t="str">
        <f>_xlfn.IFNA(INDEX('2-B) Fused Power and Autofill'!B$1:B$5,MATCH($G83,'2-B) Fused Power and Autofill'!A$1:A$5,0)),"")</f>
        <v/>
      </c>
      <c r="I83" s="125" t="str">
        <f>_xlfn.IFNA(INDEX('2-B) Fused Power and Autofill'!C$1:C$5,MATCH($G83,'2-B) Fused Power and Autofill'!A$1:A$5,0)),"")</f>
        <v/>
      </c>
      <c r="J83" s="118"/>
    </row>
    <row r="84" spans="2:10" ht="12.75" customHeight="1" thickBot="1">
      <c r="B84" s="55">
        <v>72</v>
      </c>
      <c r="C84" s="118"/>
      <c r="D84" s="124" t="str">
        <f>_xlfn.IFNA(INDEX('2-A) Asset-Industry mapping'!$B$6:$B$172,MATCH('2. Electricity'!E84,'2-A) Asset-Industry mapping'!$C$6:$C$172,0)),"")</f>
        <v/>
      </c>
      <c r="E84" s="118"/>
      <c r="F84" s="118"/>
      <c r="G84" s="118"/>
      <c r="H84" s="125" t="str">
        <f>_xlfn.IFNA(INDEX('2-B) Fused Power and Autofill'!B$1:B$5,MATCH($G84,'2-B) Fused Power and Autofill'!A$1:A$5,0)),"")</f>
        <v/>
      </c>
      <c r="I84" s="125" t="str">
        <f>_xlfn.IFNA(INDEX('2-B) Fused Power and Autofill'!C$1:C$5,MATCH($G84,'2-B) Fused Power and Autofill'!A$1:A$5,0)),"")</f>
        <v/>
      </c>
      <c r="J84" s="118"/>
    </row>
    <row r="85" spans="2:10" ht="12.75" customHeight="1" thickBot="1">
      <c r="B85" s="54">
        <v>73</v>
      </c>
      <c r="C85" s="118"/>
      <c r="D85" s="124" t="str">
        <f>_xlfn.IFNA(INDEX('2-A) Asset-Industry mapping'!$B$6:$B$172,MATCH('2. Electricity'!E85,'2-A) Asset-Industry mapping'!$C$6:$C$172,0)),"")</f>
        <v/>
      </c>
      <c r="E85" s="118"/>
      <c r="F85" s="118"/>
      <c r="G85" s="118"/>
      <c r="H85" s="125" t="str">
        <f>_xlfn.IFNA(INDEX('2-B) Fused Power and Autofill'!B$1:B$5,MATCH($G85,'2-B) Fused Power and Autofill'!A$1:A$5,0)),"")</f>
        <v/>
      </c>
      <c r="I85" s="125" t="str">
        <f>_xlfn.IFNA(INDEX('2-B) Fused Power and Autofill'!C$1:C$5,MATCH($G85,'2-B) Fused Power and Autofill'!A$1:A$5,0)),"")</f>
        <v/>
      </c>
      <c r="J85" s="118"/>
    </row>
    <row r="86" spans="2:10" ht="12.75" customHeight="1">
      <c r="B86" s="55">
        <v>74</v>
      </c>
      <c r="C86" s="118"/>
      <c r="D86" s="124" t="str">
        <f>_xlfn.IFNA(INDEX('2-A) Asset-Industry mapping'!$B$6:$B$172,MATCH('2. Electricity'!E86,'2-A) Asset-Industry mapping'!$C$6:$C$172,0)),"")</f>
        <v/>
      </c>
      <c r="E86" s="118"/>
      <c r="F86" s="118"/>
      <c r="G86" s="118"/>
      <c r="H86" s="125" t="str">
        <f>_xlfn.IFNA(INDEX('2-B) Fused Power and Autofill'!B$1:B$5,MATCH($G86,'2-B) Fused Power and Autofill'!A$1:A$5,0)),"")</f>
        <v/>
      </c>
      <c r="I86" s="125" t="str">
        <f>_xlfn.IFNA(INDEX('2-B) Fused Power and Autofill'!C$1:C$5,MATCH($G86,'2-B) Fused Power and Autofill'!A$1:A$5,0)),"")</f>
        <v/>
      </c>
      <c r="J86" s="118"/>
    </row>
    <row r="87" spans="2:10" ht="12.75" customHeight="1" thickBot="1">
      <c r="B87" s="55">
        <v>75</v>
      </c>
      <c r="C87" s="118"/>
      <c r="D87" s="124" t="str">
        <f>_xlfn.IFNA(INDEX('2-A) Asset-Industry mapping'!$B$6:$B$172,MATCH('2. Electricity'!E87,'2-A) Asset-Industry mapping'!$C$6:$C$172,0)),"")</f>
        <v/>
      </c>
      <c r="E87" s="118"/>
      <c r="F87" s="118"/>
      <c r="G87" s="118"/>
      <c r="H87" s="125" t="str">
        <f>_xlfn.IFNA(INDEX('2-B) Fused Power and Autofill'!B$1:B$5,MATCH($G87,'2-B) Fused Power and Autofill'!A$1:A$5,0)),"")</f>
        <v/>
      </c>
      <c r="I87" s="125" t="str">
        <f>_xlfn.IFNA(INDEX('2-B) Fused Power and Autofill'!C$1:C$5,MATCH($G87,'2-B) Fused Power and Autofill'!A$1:A$5,0)),"")</f>
        <v/>
      </c>
      <c r="J87" s="118"/>
    </row>
    <row r="88" spans="2:10" ht="12.75" customHeight="1" thickBot="1">
      <c r="B88" s="54">
        <v>76</v>
      </c>
      <c r="C88" s="118"/>
      <c r="D88" s="124" t="str">
        <f>_xlfn.IFNA(INDEX('2-A) Asset-Industry mapping'!$B$6:$B$172,MATCH('2. Electricity'!E88,'2-A) Asset-Industry mapping'!$C$6:$C$172,0)),"")</f>
        <v/>
      </c>
      <c r="E88" s="118"/>
      <c r="F88" s="118"/>
      <c r="G88" s="118"/>
      <c r="H88" s="125" t="str">
        <f>_xlfn.IFNA(INDEX('2-B) Fused Power and Autofill'!B$1:B$5,MATCH($G88,'2-B) Fused Power and Autofill'!A$1:A$5,0)),"")</f>
        <v/>
      </c>
      <c r="I88" s="125" t="str">
        <f>_xlfn.IFNA(INDEX('2-B) Fused Power and Autofill'!C$1:C$5,MATCH($G88,'2-B) Fused Power and Autofill'!A$1:A$5,0)),"")</f>
        <v/>
      </c>
      <c r="J88" s="118"/>
    </row>
    <row r="89" spans="2:10" ht="12.75" customHeight="1" thickBot="1">
      <c r="B89" s="55">
        <v>77</v>
      </c>
      <c r="C89" s="118"/>
      <c r="D89" s="124" t="str">
        <f>_xlfn.IFNA(INDEX('2-A) Asset-Industry mapping'!$B$6:$B$172,MATCH('2. Electricity'!E89,'2-A) Asset-Industry mapping'!$C$6:$C$172,0)),"")</f>
        <v/>
      </c>
      <c r="E89" s="118"/>
      <c r="F89" s="118"/>
      <c r="G89" s="118"/>
      <c r="H89" s="125" t="str">
        <f>_xlfn.IFNA(INDEX('2-B) Fused Power and Autofill'!B$1:B$5,MATCH($G89,'2-B) Fused Power and Autofill'!A$1:A$5,0)),"")</f>
        <v/>
      </c>
      <c r="I89" s="125" t="str">
        <f>_xlfn.IFNA(INDEX('2-B) Fused Power and Autofill'!C$1:C$5,MATCH($G89,'2-B) Fused Power and Autofill'!A$1:A$5,0)),"")</f>
        <v/>
      </c>
      <c r="J89" s="118"/>
    </row>
    <row r="90" spans="2:10" ht="12.75" customHeight="1" thickBot="1">
      <c r="B90" s="54">
        <v>78</v>
      </c>
      <c r="C90" s="118"/>
      <c r="D90" s="124" t="str">
        <f>_xlfn.IFNA(INDEX('2-A) Asset-Industry mapping'!$B$6:$B$172,MATCH('2. Electricity'!E90,'2-A) Asset-Industry mapping'!$C$6:$C$172,0)),"")</f>
        <v/>
      </c>
      <c r="E90" s="118"/>
      <c r="F90" s="118"/>
      <c r="G90" s="118"/>
      <c r="H90" s="125" t="str">
        <f>_xlfn.IFNA(INDEX('2-B) Fused Power and Autofill'!B$1:B$5,MATCH($G90,'2-B) Fused Power and Autofill'!A$1:A$5,0)),"")</f>
        <v/>
      </c>
      <c r="I90" s="125" t="str">
        <f>_xlfn.IFNA(INDEX('2-B) Fused Power and Autofill'!C$1:C$5,MATCH($G90,'2-B) Fused Power and Autofill'!A$1:A$5,0)),"")</f>
        <v/>
      </c>
      <c r="J90" s="118"/>
    </row>
    <row r="91" spans="2:10" ht="12.75" customHeight="1">
      <c r="B91" s="55">
        <v>79</v>
      </c>
      <c r="C91" s="118"/>
      <c r="D91" s="124" t="str">
        <f>_xlfn.IFNA(INDEX('2-A) Asset-Industry mapping'!$B$6:$B$172,MATCH('2. Electricity'!E91,'2-A) Asset-Industry mapping'!$C$6:$C$172,0)),"")</f>
        <v/>
      </c>
      <c r="E91" s="118"/>
      <c r="F91" s="118"/>
      <c r="G91" s="118"/>
      <c r="H91" s="125" t="str">
        <f>_xlfn.IFNA(INDEX('2-B) Fused Power and Autofill'!B$1:B$5,MATCH($G91,'2-B) Fused Power and Autofill'!A$1:A$5,0)),"")</f>
        <v/>
      </c>
      <c r="I91" s="125" t="str">
        <f>_xlfn.IFNA(INDEX('2-B) Fused Power and Autofill'!C$1:C$5,MATCH($G91,'2-B) Fused Power and Autofill'!A$1:A$5,0)),"")</f>
        <v/>
      </c>
      <c r="J91" s="118"/>
    </row>
    <row r="92" spans="2:10" ht="12.75" customHeight="1" thickBot="1">
      <c r="B92" s="55">
        <v>80</v>
      </c>
      <c r="C92" s="118"/>
      <c r="D92" s="124" t="str">
        <f>_xlfn.IFNA(INDEX('2-A) Asset-Industry mapping'!$B$6:$B$172,MATCH('2. Electricity'!E92,'2-A) Asset-Industry mapping'!$C$6:$C$172,0)),"")</f>
        <v/>
      </c>
      <c r="E92" s="118"/>
      <c r="F92" s="118"/>
      <c r="G92" s="118"/>
      <c r="H92" s="125" t="str">
        <f>_xlfn.IFNA(INDEX('2-B) Fused Power and Autofill'!B$1:B$5,MATCH($G92,'2-B) Fused Power and Autofill'!A$1:A$5,0)),"")</f>
        <v/>
      </c>
      <c r="I92" s="125" t="str">
        <f>_xlfn.IFNA(INDEX('2-B) Fused Power and Autofill'!C$1:C$5,MATCH($G92,'2-B) Fused Power and Autofill'!A$1:A$5,0)),"")</f>
        <v/>
      </c>
      <c r="J92" s="118"/>
    </row>
    <row r="93" spans="2:10" ht="12.75" customHeight="1" thickBot="1">
      <c r="B93" s="54">
        <v>81</v>
      </c>
      <c r="C93" s="118"/>
      <c r="D93" s="124" t="str">
        <f>_xlfn.IFNA(INDEX('2-A) Asset-Industry mapping'!$B$6:$B$172,MATCH('2. Electricity'!E93,'2-A) Asset-Industry mapping'!$C$6:$C$172,0)),"")</f>
        <v/>
      </c>
      <c r="E93" s="118"/>
      <c r="F93" s="118"/>
      <c r="G93" s="118"/>
      <c r="H93" s="125" t="str">
        <f>_xlfn.IFNA(INDEX('2-B) Fused Power and Autofill'!B$1:B$5,MATCH($G93,'2-B) Fused Power and Autofill'!A$1:A$5,0)),"")</f>
        <v/>
      </c>
      <c r="I93" s="125" t="str">
        <f>_xlfn.IFNA(INDEX('2-B) Fused Power and Autofill'!C$1:C$5,MATCH($G93,'2-B) Fused Power and Autofill'!A$1:A$5,0)),"")</f>
        <v/>
      </c>
      <c r="J93" s="118"/>
    </row>
    <row r="94" spans="2:10" ht="12.75" customHeight="1" thickBot="1">
      <c r="B94" s="55">
        <v>82</v>
      </c>
      <c r="C94" s="118"/>
      <c r="D94" s="124" t="str">
        <f>_xlfn.IFNA(INDEX('2-A) Asset-Industry mapping'!$B$6:$B$172,MATCH('2. Electricity'!E94,'2-A) Asset-Industry mapping'!$C$6:$C$172,0)),"")</f>
        <v/>
      </c>
      <c r="E94" s="118"/>
      <c r="F94" s="118"/>
      <c r="G94" s="118"/>
      <c r="H94" s="125" t="str">
        <f>_xlfn.IFNA(INDEX('2-B) Fused Power and Autofill'!B$1:B$5,MATCH($G94,'2-B) Fused Power and Autofill'!A$1:A$5,0)),"")</f>
        <v/>
      </c>
      <c r="I94" s="125" t="str">
        <f>_xlfn.IFNA(INDEX('2-B) Fused Power and Autofill'!C$1:C$5,MATCH($G94,'2-B) Fused Power and Autofill'!A$1:A$5,0)),"")</f>
        <v/>
      </c>
      <c r="J94" s="118"/>
    </row>
    <row r="95" spans="2:10" ht="12.75" customHeight="1" thickBot="1">
      <c r="B95" s="54">
        <v>83</v>
      </c>
      <c r="C95" s="118"/>
      <c r="D95" s="124" t="str">
        <f>_xlfn.IFNA(INDEX('2-A) Asset-Industry mapping'!$B$6:$B$172,MATCH('2. Electricity'!E95,'2-A) Asset-Industry mapping'!$C$6:$C$172,0)),"")</f>
        <v/>
      </c>
      <c r="E95" s="118"/>
      <c r="F95" s="118"/>
      <c r="G95" s="118"/>
      <c r="H95" s="125" t="str">
        <f>_xlfn.IFNA(INDEX('2-B) Fused Power and Autofill'!B$1:B$5,MATCH($G95,'2-B) Fused Power and Autofill'!A$1:A$5,0)),"")</f>
        <v/>
      </c>
      <c r="I95" s="125" t="str">
        <f>_xlfn.IFNA(INDEX('2-B) Fused Power and Autofill'!C$1:C$5,MATCH($G95,'2-B) Fused Power and Autofill'!A$1:A$5,0)),"")</f>
        <v/>
      </c>
      <c r="J95" s="118"/>
    </row>
    <row r="96" spans="2:10" ht="12.75" customHeight="1" thickBot="1">
      <c r="B96" s="55">
        <v>84</v>
      </c>
      <c r="C96" s="118"/>
      <c r="D96" s="124" t="str">
        <f>_xlfn.IFNA(INDEX('2-A) Asset-Industry mapping'!$B$6:$B$172,MATCH('2. Electricity'!E96,'2-A) Asset-Industry mapping'!$C$6:$C$172,0)),"")</f>
        <v/>
      </c>
      <c r="E96" s="118"/>
      <c r="F96" s="118"/>
      <c r="G96" s="118"/>
      <c r="H96" s="125" t="str">
        <f>_xlfn.IFNA(INDEX('2-B) Fused Power and Autofill'!B$1:B$5,MATCH($G96,'2-B) Fused Power and Autofill'!A$1:A$5,0)),"")</f>
        <v/>
      </c>
      <c r="I96" s="125" t="str">
        <f>_xlfn.IFNA(INDEX('2-B) Fused Power and Autofill'!C$1:C$5,MATCH($G96,'2-B) Fused Power and Autofill'!A$1:A$5,0)),"")</f>
        <v/>
      </c>
      <c r="J96" s="118"/>
    </row>
    <row r="97" spans="2:10" ht="12.75" customHeight="1" thickBot="1">
      <c r="B97" s="54">
        <v>85</v>
      </c>
      <c r="C97" s="118"/>
      <c r="D97" s="124" t="str">
        <f>_xlfn.IFNA(INDEX('2-A) Asset-Industry mapping'!$B$6:$B$172,MATCH('2. Electricity'!E97,'2-A) Asset-Industry mapping'!$C$6:$C$172,0)),"")</f>
        <v/>
      </c>
      <c r="E97" s="118"/>
      <c r="F97" s="118"/>
      <c r="G97" s="118"/>
      <c r="H97" s="125" t="str">
        <f>_xlfn.IFNA(INDEX('2-B) Fused Power and Autofill'!B$1:B$5,MATCH($G97,'2-B) Fused Power and Autofill'!A$1:A$5,0)),"")</f>
        <v/>
      </c>
      <c r="I97" s="125" t="str">
        <f>_xlfn.IFNA(INDEX('2-B) Fused Power and Autofill'!C$1:C$5,MATCH($G97,'2-B) Fused Power and Autofill'!A$1:A$5,0)),"")</f>
        <v/>
      </c>
      <c r="J97" s="118"/>
    </row>
    <row r="98" spans="2:10" ht="12.75" customHeight="1">
      <c r="B98" s="55">
        <v>86</v>
      </c>
      <c r="C98" s="118"/>
      <c r="D98" s="124" t="str">
        <f>_xlfn.IFNA(INDEX('2-A) Asset-Industry mapping'!$B$6:$B$172,MATCH('2. Electricity'!E98,'2-A) Asset-Industry mapping'!$C$6:$C$172,0)),"")</f>
        <v/>
      </c>
      <c r="E98" s="118"/>
      <c r="F98" s="118"/>
      <c r="G98" s="118"/>
      <c r="H98" s="125" t="str">
        <f>_xlfn.IFNA(INDEX('2-B) Fused Power and Autofill'!B$1:B$5,MATCH($G98,'2-B) Fused Power and Autofill'!A$1:A$5,0)),"")</f>
        <v/>
      </c>
      <c r="I98" s="125" t="str">
        <f>_xlfn.IFNA(INDEX('2-B) Fused Power and Autofill'!C$1:C$5,MATCH($G98,'2-B) Fused Power and Autofill'!A$1:A$5,0)),"")</f>
        <v/>
      </c>
      <c r="J98" s="118"/>
    </row>
    <row r="99" spans="2:10" ht="12.75" customHeight="1" thickBot="1">
      <c r="B99" s="55">
        <v>87</v>
      </c>
      <c r="C99" s="118"/>
      <c r="D99" s="124" t="str">
        <f>_xlfn.IFNA(INDEX('2-A) Asset-Industry mapping'!$B$6:$B$172,MATCH('2. Electricity'!E99,'2-A) Asset-Industry mapping'!$C$6:$C$172,0)),"")</f>
        <v/>
      </c>
      <c r="E99" s="118"/>
      <c r="F99" s="118"/>
      <c r="G99" s="118"/>
      <c r="H99" s="125" t="str">
        <f>_xlfn.IFNA(INDEX('2-B) Fused Power and Autofill'!B$1:B$5,MATCH($G99,'2-B) Fused Power and Autofill'!A$1:A$5,0)),"")</f>
        <v/>
      </c>
      <c r="I99" s="125" t="str">
        <f>_xlfn.IFNA(INDEX('2-B) Fused Power and Autofill'!C$1:C$5,MATCH($G99,'2-B) Fused Power and Autofill'!A$1:A$5,0)),"")</f>
        <v/>
      </c>
      <c r="J99" s="118"/>
    </row>
    <row r="100" spans="2:10" ht="12.75" customHeight="1" thickBot="1">
      <c r="B100" s="54">
        <v>88</v>
      </c>
      <c r="C100" s="118"/>
      <c r="D100" s="124" t="str">
        <f>_xlfn.IFNA(INDEX('2-A) Asset-Industry mapping'!$B$6:$B$172,MATCH('2. Electricity'!E100,'2-A) Asset-Industry mapping'!$C$6:$C$172,0)),"")</f>
        <v/>
      </c>
      <c r="E100" s="118"/>
      <c r="F100" s="118"/>
      <c r="G100" s="118"/>
      <c r="H100" s="125" t="str">
        <f>_xlfn.IFNA(INDEX('2-B) Fused Power and Autofill'!B$1:B$5,MATCH($G100,'2-B) Fused Power and Autofill'!A$1:A$5,0)),"")</f>
        <v/>
      </c>
      <c r="I100" s="125" t="str">
        <f>_xlfn.IFNA(INDEX('2-B) Fused Power and Autofill'!C$1:C$5,MATCH($G100,'2-B) Fused Power and Autofill'!A$1:A$5,0)),"")</f>
        <v/>
      </c>
      <c r="J100" s="118"/>
    </row>
    <row r="101" spans="2:10" ht="12.75" customHeight="1" thickBot="1">
      <c r="B101" s="55">
        <v>89</v>
      </c>
      <c r="C101" s="118"/>
      <c r="D101" s="124" t="str">
        <f>_xlfn.IFNA(INDEX('2-A) Asset-Industry mapping'!$B$6:$B$172,MATCH('2. Electricity'!E101,'2-A) Asset-Industry mapping'!$C$6:$C$172,0)),"")</f>
        <v/>
      </c>
      <c r="E101" s="118"/>
      <c r="F101" s="118"/>
      <c r="G101" s="118"/>
      <c r="H101" s="125" t="str">
        <f>_xlfn.IFNA(INDEX('2-B) Fused Power and Autofill'!B$1:B$5,MATCH($G101,'2-B) Fused Power and Autofill'!A$1:A$5,0)),"")</f>
        <v/>
      </c>
      <c r="I101" s="125" t="str">
        <f>_xlfn.IFNA(INDEX('2-B) Fused Power and Autofill'!C$1:C$5,MATCH($G101,'2-B) Fused Power and Autofill'!A$1:A$5,0)),"")</f>
        <v/>
      </c>
      <c r="J101" s="118"/>
    </row>
    <row r="102" spans="2:10" ht="12.75" customHeight="1" thickBot="1">
      <c r="B102" s="54">
        <v>90</v>
      </c>
      <c r="C102" s="118"/>
      <c r="D102" s="124" t="str">
        <f>_xlfn.IFNA(INDEX('2-A) Asset-Industry mapping'!$B$6:$B$172,MATCH('2. Electricity'!E102,'2-A) Asset-Industry mapping'!$C$6:$C$172,0)),"")</f>
        <v/>
      </c>
      <c r="E102" s="118"/>
      <c r="F102" s="118"/>
      <c r="G102" s="118"/>
      <c r="H102" s="125" t="str">
        <f>_xlfn.IFNA(INDEX('2-B) Fused Power and Autofill'!B$1:B$5,MATCH($G102,'2-B) Fused Power and Autofill'!A$1:A$5,0)),"")</f>
        <v/>
      </c>
      <c r="I102" s="125" t="str">
        <f>_xlfn.IFNA(INDEX('2-B) Fused Power and Autofill'!C$1:C$5,MATCH($G102,'2-B) Fused Power and Autofill'!A$1:A$5,0)),"")</f>
        <v/>
      </c>
      <c r="J102" s="118"/>
    </row>
    <row r="103" spans="2:10" ht="12.75" customHeight="1" thickBot="1">
      <c r="B103" s="55">
        <v>91</v>
      </c>
      <c r="C103" s="118"/>
      <c r="D103" s="124" t="str">
        <f>_xlfn.IFNA(INDEX('2-A) Asset-Industry mapping'!$B$6:$B$172,MATCH('2. Electricity'!E103,'2-A) Asset-Industry mapping'!$C$6:$C$172,0)),"")</f>
        <v/>
      </c>
      <c r="E103" s="118"/>
      <c r="F103" s="118"/>
      <c r="G103" s="118"/>
      <c r="H103" s="125" t="str">
        <f>_xlfn.IFNA(INDEX('2-B) Fused Power and Autofill'!B$1:B$5,MATCH($G103,'2-B) Fused Power and Autofill'!A$1:A$5,0)),"")</f>
        <v/>
      </c>
      <c r="I103" s="125" t="str">
        <f>_xlfn.IFNA(INDEX('2-B) Fused Power and Autofill'!C$1:C$5,MATCH($G103,'2-B) Fused Power and Autofill'!A$1:A$5,0)),"")</f>
        <v/>
      </c>
      <c r="J103" s="118"/>
    </row>
    <row r="104" spans="2:10" ht="12.75" customHeight="1" thickBot="1">
      <c r="B104" s="54">
        <v>92</v>
      </c>
      <c r="C104" s="118"/>
      <c r="D104" s="124" t="str">
        <f>_xlfn.IFNA(INDEX('2-A) Asset-Industry mapping'!$B$6:$B$172,MATCH('2. Electricity'!E104,'2-A) Asset-Industry mapping'!$C$6:$C$172,0)),"")</f>
        <v/>
      </c>
      <c r="E104" s="118"/>
      <c r="F104" s="118"/>
      <c r="G104" s="118"/>
      <c r="H104" s="125" t="str">
        <f>_xlfn.IFNA(INDEX('2-B) Fused Power and Autofill'!B$1:B$5,MATCH($G104,'2-B) Fused Power and Autofill'!A$1:A$5,0)),"")</f>
        <v/>
      </c>
      <c r="I104" s="125" t="str">
        <f>_xlfn.IFNA(INDEX('2-B) Fused Power and Autofill'!C$1:C$5,MATCH($G104,'2-B) Fused Power and Autofill'!A$1:A$5,0)),"")</f>
        <v/>
      </c>
      <c r="J104" s="118"/>
    </row>
    <row r="105" spans="2:10" ht="12.75" customHeight="1">
      <c r="B105" s="55">
        <v>93</v>
      </c>
      <c r="C105" s="118"/>
      <c r="D105" s="124" t="str">
        <f>_xlfn.IFNA(INDEX('2-A) Asset-Industry mapping'!$B$6:$B$172,MATCH('2. Electricity'!E105,'2-A) Asset-Industry mapping'!$C$6:$C$172,0)),"")</f>
        <v/>
      </c>
      <c r="E105" s="118"/>
      <c r="F105" s="118"/>
      <c r="G105" s="118"/>
      <c r="H105" s="125" t="str">
        <f>_xlfn.IFNA(INDEX('2-B) Fused Power and Autofill'!B$1:B$5,MATCH($G105,'2-B) Fused Power and Autofill'!A$1:A$5,0)),"")</f>
        <v/>
      </c>
      <c r="I105" s="125" t="str">
        <f>_xlfn.IFNA(INDEX('2-B) Fused Power and Autofill'!C$1:C$5,MATCH($G105,'2-B) Fused Power and Autofill'!A$1:A$5,0)),"")</f>
        <v/>
      </c>
      <c r="J105" s="118"/>
    </row>
    <row r="106" spans="2:10" ht="12.75" customHeight="1" thickBot="1">
      <c r="B106" s="55">
        <v>94</v>
      </c>
      <c r="C106" s="118"/>
      <c r="D106" s="124" t="str">
        <f>_xlfn.IFNA(INDEX('2-A) Asset-Industry mapping'!$B$6:$B$172,MATCH('2. Electricity'!E106,'2-A) Asset-Industry mapping'!$C$6:$C$172,0)),"")</f>
        <v/>
      </c>
      <c r="E106" s="118"/>
      <c r="F106" s="118"/>
      <c r="G106" s="118"/>
      <c r="H106" s="125" t="str">
        <f>_xlfn.IFNA(INDEX('2-B) Fused Power and Autofill'!B$1:B$5,MATCH($G106,'2-B) Fused Power and Autofill'!A$1:A$5,0)),"")</f>
        <v/>
      </c>
      <c r="I106" s="125" t="str">
        <f>_xlfn.IFNA(INDEX('2-B) Fused Power and Autofill'!C$1:C$5,MATCH($G106,'2-B) Fused Power and Autofill'!A$1:A$5,0)),"")</f>
        <v/>
      </c>
      <c r="J106" s="118"/>
    </row>
    <row r="107" spans="2:10" ht="12.75" customHeight="1" thickBot="1">
      <c r="B107" s="54">
        <v>95</v>
      </c>
      <c r="C107" s="118"/>
      <c r="D107" s="124" t="str">
        <f>_xlfn.IFNA(INDEX('2-A) Asset-Industry mapping'!$B$6:$B$172,MATCH('2. Electricity'!E107,'2-A) Asset-Industry mapping'!$C$6:$C$172,0)),"")</f>
        <v/>
      </c>
      <c r="E107" s="118"/>
      <c r="F107" s="118"/>
      <c r="G107" s="118"/>
      <c r="H107" s="125" t="str">
        <f>_xlfn.IFNA(INDEX('2-B) Fused Power and Autofill'!B$1:B$5,MATCH($G107,'2-B) Fused Power and Autofill'!A$1:A$5,0)),"")</f>
        <v/>
      </c>
      <c r="I107" s="125" t="str">
        <f>_xlfn.IFNA(INDEX('2-B) Fused Power and Autofill'!C$1:C$5,MATCH($G107,'2-B) Fused Power and Autofill'!A$1:A$5,0)),"")</f>
        <v/>
      </c>
      <c r="J107" s="118"/>
    </row>
    <row r="108" spans="2:10" ht="12.75" customHeight="1" thickBot="1">
      <c r="B108" s="55">
        <v>96</v>
      </c>
      <c r="C108" s="118"/>
      <c r="D108" s="124" t="str">
        <f>_xlfn.IFNA(INDEX('2-A) Asset-Industry mapping'!$B$6:$B$172,MATCH('2. Electricity'!E108,'2-A) Asset-Industry mapping'!$C$6:$C$172,0)),"")</f>
        <v/>
      </c>
      <c r="E108" s="118"/>
      <c r="F108" s="118"/>
      <c r="G108" s="118"/>
      <c r="H108" s="125" t="str">
        <f>_xlfn.IFNA(INDEX('2-B) Fused Power and Autofill'!B$1:B$5,MATCH($G108,'2-B) Fused Power and Autofill'!A$1:A$5,0)),"")</f>
        <v/>
      </c>
      <c r="I108" s="125" t="str">
        <f>_xlfn.IFNA(INDEX('2-B) Fused Power and Autofill'!C$1:C$5,MATCH($G108,'2-B) Fused Power and Autofill'!A$1:A$5,0)),"")</f>
        <v/>
      </c>
      <c r="J108" s="118"/>
    </row>
    <row r="109" spans="2:10" ht="12.75" customHeight="1" thickBot="1">
      <c r="B109" s="54">
        <v>97</v>
      </c>
      <c r="C109" s="118"/>
      <c r="D109" s="124" t="str">
        <f>_xlfn.IFNA(INDEX('2-A) Asset-Industry mapping'!$B$6:$B$172,MATCH('2. Electricity'!E109,'2-A) Asset-Industry mapping'!$C$6:$C$172,0)),"")</f>
        <v/>
      </c>
      <c r="E109" s="118"/>
      <c r="F109" s="118"/>
      <c r="G109" s="118"/>
      <c r="H109" s="125" t="str">
        <f>_xlfn.IFNA(INDEX('2-B) Fused Power and Autofill'!B$1:B$5,MATCH($G109,'2-B) Fused Power and Autofill'!A$1:A$5,0)),"")</f>
        <v/>
      </c>
      <c r="I109" s="125" t="str">
        <f>_xlfn.IFNA(INDEX('2-B) Fused Power and Autofill'!C$1:C$5,MATCH($G109,'2-B) Fused Power and Autofill'!A$1:A$5,0)),"")</f>
        <v/>
      </c>
      <c r="J109" s="118"/>
    </row>
    <row r="110" spans="2:10" ht="12.75" customHeight="1" thickBot="1">
      <c r="B110" s="55">
        <v>98</v>
      </c>
      <c r="C110" s="118"/>
      <c r="D110" s="124" t="str">
        <f>_xlfn.IFNA(INDEX('2-A) Asset-Industry mapping'!$B$6:$B$172,MATCH('2. Electricity'!E110,'2-A) Asset-Industry mapping'!$C$6:$C$172,0)),"")</f>
        <v/>
      </c>
      <c r="E110" s="118"/>
      <c r="F110" s="118"/>
      <c r="G110" s="118"/>
      <c r="H110" s="125" t="str">
        <f>_xlfn.IFNA(INDEX('2-B) Fused Power and Autofill'!B$1:B$5,MATCH($G110,'2-B) Fused Power and Autofill'!A$1:A$5,0)),"")</f>
        <v/>
      </c>
      <c r="I110" s="125" t="str">
        <f>_xlfn.IFNA(INDEX('2-B) Fused Power and Autofill'!C$1:C$5,MATCH($G110,'2-B) Fused Power and Autofill'!A$1:A$5,0)),"")</f>
        <v/>
      </c>
      <c r="J110" s="118"/>
    </row>
    <row r="111" spans="2:10" ht="12.75" customHeight="1" thickBot="1">
      <c r="B111" s="54">
        <v>99</v>
      </c>
      <c r="C111" s="118"/>
      <c r="D111" s="124" t="str">
        <f>_xlfn.IFNA(INDEX('2-A) Asset-Industry mapping'!$B$6:$B$172,MATCH('2. Electricity'!E111,'2-A) Asset-Industry mapping'!$C$6:$C$172,0)),"")</f>
        <v/>
      </c>
      <c r="E111" s="118"/>
      <c r="F111" s="118"/>
      <c r="G111" s="118"/>
      <c r="H111" s="125" t="str">
        <f>_xlfn.IFNA(INDEX('2-B) Fused Power and Autofill'!B$1:B$5,MATCH($G111,'2-B) Fused Power and Autofill'!A$1:A$5,0)),"")</f>
        <v/>
      </c>
      <c r="I111" s="125" t="str">
        <f>_xlfn.IFNA(INDEX('2-B) Fused Power and Autofill'!C$1:C$5,MATCH($G111,'2-B) Fused Power and Autofill'!A$1:A$5,0)),"")</f>
        <v/>
      </c>
      <c r="J111" s="118"/>
    </row>
    <row r="112" spans="2:10" ht="12.75" customHeight="1">
      <c r="B112" s="55">
        <v>100</v>
      </c>
      <c r="C112" s="118"/>
      <c r="D112" s="124" t="str">
        <f>_xlfn.IFNA(INDEX('2-A) Asset-Industry mapping'!$B$6:$B$172,MATCH('2. Electricity'!E112,'2-A) Asset-Industry mapping'!$C$6:$C$172,0)),"")</f>
        <v/>
      </c>
      <c r="E112" s="118"/>
      <c r="F112" s="118"/>
      <c r="G112" s="118"/>
      <c r="H112" s="125" t="str">
        <f>_xlfn.IFNA(INDEX('2-B) Fused Power and Autofill'!B$1:B$5,MATCH($G112,'2-B) Fused Power and Autofill'!A$1:A$5,0)),"")</f>
        <v/>
      </c>
      <c r="I112" s="125" t="str">
        <f>_xlfn.IFNA(INDEX('2-B) Fused Power and Autofill'!C$1:C$5,MATCH($G112,'2-B) Fused Power and Autofill'!A$1:A$5,0)),"")</f>
        <v/>
      </c>
      <c r="J112" s="118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aoddYAo3/J4WJbCFUmat0S59+8ZqSjSmfRTZAgCKP9X6oB+2nva3EXhmFQvEqUuKJnaplz7A+Xs6CkbAwWvE/g==" saltValue="7rQUkjg3LGUiJ/MdEuqq1A==" spinCount="100000" sheet="1" objects="1" scenarios="1"/>
  <mergeCells count="1">
    <mergeCell ref="F10:I10"/>
  </mergeCells>
  <conditionalFormatting sqref="C13:C112">
    <cfRule type="expression" dxfId="32" priority="1">
      <formula>ISNUMBER(SEARCH(",",C13))</formula>
    </cfRule>
    <cfRule type="expression" dxfId="31" priority="2">
      <formula>ISNUMBER(SEARCH(";",C13))</formula>
    </cfRule>
    <cfRule type="expression" dxfId="30" priority="3">
      <formula>COUNTIF($C$13:$C$72,C13)&gt;1</formula>
    </cfRule>
  </conditionalFormatting>
  <conditionalFormatting sqref="F13:F112">
    <cfRule type="expression" dxfId="29" priority="4">
      <formula>ISNUMBER(SEARCH(";",F13))</formula>
    </cfRule>
    <cfRule type="expression" dxfId="28" priority="5">
      <formula>ISNUMBER(SEARCH(",",F13))</formula>
    </cfRule>
  </conditionalFormatting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300-000000000000}">
          <x14:formula1>
            <xm:f>'2-A) Asset-Industry mapping'!$C$6:$C$266</xm:f>
          </x14:formula1>
          <xm:sqref>E13:E112</xm:sqref>
        </x14:dataValidation>
        <x14:dataValidation type="list" allowBlank="1" showErrorMessage="1" xr:uid="{00000000-0002-0000-0300-000001000000}">
          <x14:formula1>
            <xm:f>'2-B) Fused Power and Autofill'!$E$1:$E$3</xm:f>
          </x14:formula1>
          <xm:sqref>J13:J112</xm:sqref>
        </x14:dataValidation>
        <x14:dataValidation type="list" allowBlank="1" showErrorMessage="1" xr:uid="{FE1506D6-EA02-4966-BEB6-633BC0AABA60}">
          <x14:formula1>
            <xm:f>'2-B) Fused Power and Autofill'!$A$1:$A$5</xm:f>
          </x14:formula1>
          <xm:sqref>G13:G112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K477"/>
  <sheetViews>
    <sheetView topLeftCell="A79" workbookViewId="0">
      <selection activeCell="C16" sqref="C16"/>
    </sheetView>
  </sheetViews>
  <sheetFormatPr defaultColWidth="14.44140625" defaultRowHeight="15" customHeight="1"/>
  <cols>
    <col min="1" max="1" width="14.44140625" customWidth="1"/>
    <col min="2" max="2" width="38.44140625" customWidth="1"/>
    <col min="3" max="3" width="50" customWidth="1"/>
    <col min="4" max="4" width="55.5546875" customWidth="1"/>
    <col min="5" max="5" width="12.21875" customWidth="1"/>
    <col min="6" max="6" width="28.77734375" customWidth="1"/>
    <col min="7" max="7" width="9.44140625" customWidth="1"/>
    <col min="8" max="8" width="10.5546875" customWidth="1"/>
    <col min="9" max="9" width="22.21875" customWidth="1"/>
    <col min="10" max="10" width="11" customWidth="1"/>
    <col min="11" max="11" width="10.77734375" customWidth="1"/>
    <col min="12" max="12" width="22.21875" customWidth="1"/>
    <col min="13" max="13" width="11.21875" customWidth="1"/>
    <col min="14" max="14" width="13.21875" customWidth="1"/>
    <col min="15" max="15" width="22.21875" customWidth="1"/>
    <col min="16" max="16" width="10" customWidth="1"/>
    <col min="17" max="17" width="10.21875" customWidth="1"/>
    <col min="18" max="18" width="22.21875" customWidth="1"/>
    <col min="19" max="19" width="8" customWidth="1"/>
    <col min="20" max="20" width="13.5546875" customWidth="1"/>
    <col min="21" max="21" width="22.21875" customWidth="1"/>
    <col min="22" max="22" width="7.77734375" customWidth="1"/>
    <col min="23" max="23" width="16" customWidth="1"/>
    <col min="24" max="24" width="22.21875" customWidth="1"/>
    <col min="25" max="25" width="13.44140625" customWidth="1"/>
    <col min="26" max="26" width="11.44140625" customWidth="1"/>
    <col min="27" max="27" width="22.21875" customWidth="1"/>
    <col min="28" max="28" width="9.21875" customWidth="1"/>
    <col min="29" max="29" width="15.44140625" customWidth="1"/>
    <col min="30" max="30" width="22.21875" customWidth="1"/>
    <col min="31" max="31" width="10.44140625" customWidth="1"/>
    <col min="32" max="32" width="14" customWidth="1"/>
    <col min="33" max="33" width="22.21875" customWidth="1"/>
    <col min="34" max="34" width="12.21875" customWidth="1"/>
    <col min="35" max="35" width="12.44140625" customWidth="1"/>
    <col min="36" max="36" width="22.21875" customWidth="1"/>
    <col min="37" max="37" width="12" customWidth="1"/>
    <col min="38" max="38" width="13.5546875" customWidth="1"/>
    <col min="39" max="39" width="22.21875" customWidth="1"/>
    <col min="40" max="40" width="13.21875" customWidth="1"/>
    <col min="41" max="41" width="11.44140625" customWidth="1"/>
    <col min="42" max="42" width="22.21875" customWidth="1"/>
    <col min="43" max="43" width="14.21875" customWidth="1"/>
    <col min="44" max="44" width="12.44140625" customWidth="1"/>
    <col min="45" max="45" width="22.21875" customWidth="1"/>
    <col min="46" max="46" width="14.77734375" customWidth="1"/>
    <col min="47" max="47" width="11.44140625" customWidth="1"/>
    <col min="48" max="48" width="22.21875" customWidth="1"/>
    <col min="49" max="49" width="14.5546875" customWidth="1"/>
    <col min="50" max="50" width="11.77734375" customWidth="1"/>
    <col min="51" max="51" width="22.21875" customWidth="1"/>
    <col min="52" max="52" width="12.5546875" customWidth="1"/>
    <col min="53" max="53" width="12" customWidth="1"/>
    <col min="54" max="54" width="22.21875" customWidth="1"/>
    <col min="55" max="55" width="15.44140625" customWidth="1"/>
    <col min="56" max="56" width="11.44140625" customWidth="1"/>
    <col min="57" max="57" width="22.21875" customWidth="1"/>
    <col min="58" max="58" width="15.21875" customWidth="1"/>
    <col min="59" max="59" width="11" customWidth="1"/>
    <col min="60" max="60" width="22.21875" customWidth="1"/>
    <col min="61" max="61" width="11.44140625" customWidth="1"/>
    <col min="62" max="62" width="10.77734375" customWidth="1"/>
    <col min="63" max="63" width="22.21875" customWidth="1"/>
    <col min="64" max="64" width="12.5546875" customWidth="1"/>
    <col min="65" max="65" width="11.5546875" customWidth="1"/>
    <col min="66" max="66" width="22.21875" customWidth="1"/>
    <col min="67" max="67" width="15.44140625" customWidth="1"/>
    <col min="68" max="68" width="13.5546875" customWidth="1"/>
    <col min="69" max="69" width="22.21875" customWidth="1"/>
    <col min="70" max="70" width="15.5546875" customWidth="1"/>
    <col min="71" max="71" width="13.44140625" customWidth="1"/>
    <col min="72" max="72" width="22.21875" customWidth="1"/>
    <col min="73" max="73" width="14.44140625" customWidth="1"/>
    <col min="74" max="74" width="13.44140625" customWidth="1"/>
    <col min="75" max="75" width="22.21875" customWidth="1"/>
    <col min="76" max="76" width="15" customWidth="1"/>
    <col min="77" max="77" width="14.5546875" customWidth="1"/>
    <col min="78" max="78" width="22.21875" customWidth="1"/>
    <col min="79" max="79" width="16.21875" customWidth="1"/>
    <col min="80" max="80" width="13.44140625" customWidth="1"/>
    <col min="81" max="81" width="22.21875" customWidth="1"/>
    <col min="82" max="82" width="14.44140625" customWidth="1"/>
    <col min="83" max="83" width="14.5546875" customWidth="1"/>
    <col min="84" max="84" width="22.21875" customWidth="1"/>
    <col min="85" max="85" width="10.44140625" customWidth="1"/>
    <col min="86" max="86" width="12.77734375" customWidth="1"/>
    <col min="87" max="87" width="22.21875" customWidth="1"/>
    <col min="88" max="88" width="11" customWidth="1"/>
    <col min="89" max="89" width="10" customWidth="1"/>
    <col min="90" max="90" width="22.21875" customWidth="1"/>
    <col min="91" max="91" width="12.5546875" customWidth="1"/>
    <col min="92" max="92" width="15" customWidth="1"/>
    <col min="93" max="93" width="22.21875" customWidth="1"/>
    <col min="94" max="94" width="10" customWidth="1"/>
    <col min="95" max="95" width="13.44140625" customWidth="1"/>
    <col min="96" max="96" width="22.21875" customWidth="1"/>
    <col min="97" max="97" width="13.5546875" customWidth="1"/>
    <col min="98" max="98" width="12.21875" customWidth="1"/>
    <col min="99" max="99" width="22.21875" customWidth="1"/>
    <col min="100" max="100" width="13.5546875" customWidth="1"/>
    <col min="101" max="101" width="17.5546875" customWidth="1"/>
    <col min="102" max="102" width="22.21875" customWidth="1"/>
    <col min="103" max="103" width="14.5546875" customWidth="1"/>
    <col min="104" max="104" width="15.44140625" customWidth="1"/>
    <col min="105" max="105" width="22.21875" customWidth="1"/>
    <col min="106" max="106" width="14.5546875" customWidth="1"/>
    <col min="107" max="107" width="12.44140625" customWidth="1"/>
    <col min="108" max="108" width="22.21875" customWidth="1"/>
    <col min="109" max="109" width="11.5546875" customWidth="1"/>
    <col min="110" max="110" width="12.44140625" customWidth="1"/>
    <col min="111" max="111" width="22.21875" customWidth="1"/>
    <col min="112" max="112" width="13.21875" customWidth="1"/>
    <col min="113" max="113" width="11.77734375" customWidth="1"/>
    <col min="114" max="114" width="22.21875" customWidth="1"/>
    <col min="115" max="115" width="11.44140625" customWidth="1"/>
    <col min="116" max="116" width="12.5546875" customWidth="1"/>
    <col min="117" max="117" width="22.21875" customWidth="1"/>
    <col min="118" max="118" width="14.44140625" customWidth="1"/>
    <col min="119" max="119" width="13.5546875" customWidth="1"/>
    <col min="120" max="120" width="22.21875" customWidth="1"/>
    <col min="121" max="121" width="11.5546875" customWidth="1"/>
    <col min="122" max="122" width="12.5546875" customWidth="1"/>
    <col min="123" max="123" width="22.21875" customWidth="1"/>
    <col min="124" max="124" width="11.21875" customWidth="1"/>
    <col min="125" max="125" width="12" customWidth="1"/>
    <col min="126" max="127" width="22.21875" customWidth="1"/>
    <col min="128" max="128" width="15.5546875" customWidth="1"/>
    <col min="129" max="129" width="22.21875" customWidth="1"/>
    <col min="130" max="130" width="14.44140625" customWidth="1"/>
    <col min="131" max="132" width="9.21875" customWidth="1"/>
    <col min="133" max="133" width="28.21875" customWidth="1"/>
    <col min="134" max="135" width="9.21875" customWidth="1"/>
    <col min="136" max="136" width="23.44140625" customWidth="1"/>
    <col min="137" max="138" width="9.21875" customWidth="1"/>
    <col min="139" max="139" width="25.5546875" customWidth="1"/>
    <col min="140" max="140" width="9.21875" customWidth="1"/>
  </cols>
  <sheetData>
    <row r="1" spans="1:141" ht="15" customHeight="1">
      <c r="B1" s="32" t="s">
        <v>314</v>
      </c>
    </row>
    <row r="2" spans="1:141" ht="14.4">
      <c r="A2" s="32" t="s">
        <v>315</v>
      </c>
      <c r="B2" s="42" t="str">
        <f>_xlfn.CONCAT(B3,B4)</f>
        <v>00</v>
      </c>
      <c r="C2" s="43"/>
      <c r="D2" s="43"/>
      <c r="E2" s="42" t="s">
        <v>316</v>
      </c>
      <c r="H2" s="42" t="s">
        <v>317</v>
      </c>
      <c r="K2" s="42" t="s">
        <v>318</v>
      </c>
      <c r="N2" s="42" t="s">
        <v>319</v>
      </c>
      <c r="Q2" s="42" t="s">
        <v>320</v>
      </c>
      <c r="T2" s="42" t="s">
        <v>321</v>
      </c>
      <c r="W2" s="42" t="s">
        <v>322</v>
      </c>
      <c r="Z2" s="42" t="s">
        <v>323</v>
      </c>
      <c r="AC2" s="42" t="s">
        <v>324</v>
      </c>
      <c r="AF2" s="42" t="s">
        <v>325</v>
      </c>
      <c r="AI2" s="42" t="s">
        <v>326</v>
      </c>
      <c r="AL2" s="42" t="s">
        <v>327</v>
      </c>
      <c r="AO2" s="42" t="s">
        <v>328</v>
      </c>
      <c r="AR2" s="42" t="s">
        <v>329</v>
      </c>
      <c r="AU2" s="42" t="s">
        <v>330</v>
      </c>
      <c r="AX2" s="42" t="s">
        <v>331</v>
      </c>
      <c r="BA2" s="42" t="s">
        <v>332</v>
      </c>
      <c r="BD2" s="42" t="s">
        <v>333</v>
      </c>
      <c r="BG2" s="42" t="s">
        <v>334</v>
      </c>
      <c r="BJ2" s="42" t="s">
        <v>335</v>
      </c>
      <c r="BM2" s="42" t="s">
        <v>336</v>
      </c>
      <c r="BP2" s="42" t="s">
        <v>337</v>
      </c>
      <c r="BS2" s="42" t="s">
        <v>338</v>
      </c>
      <c r="BV2" s="42" t="s">
        <v>339</v>
      </c>
      <c r="BY2" s="42" t="s">
        <v>340</v>
      </c>
      <c r="CB2" s="42" t="s">
        <v>341</v>
      </c>
      <c r="CE2" s="42" t="s">
        <v>342</v>
      </c>
      <c r="CH2" s="42" t="s">
        <v>343</v>
      </c>
      <c r="CK2" s="42" t="s">
        <v>344</v>
      </c>
      <c r="CN2" s="42" t="s">
        <v>345</v>
      </c>
      <c r="CQ2" s="42" t="s">
        <v>346</v>
      </c>
      <c r="CT2" s="42" t="s">
        <v>347</v>
      </c>
      <c r="CW2" s="42" t="s">
        <v>348</v>
      </c>
      <c r="CZ2" s="42" t="s">
        <v>349</v>
      </c>
      <c r="DC2" s="42" t="s">
        <v>350</v>
      </c>
      <c r="DF2" s="42" t="s">
        <v>351</v>
      </c>
      <c r="DI2" s="42" t="s">
        <v>352</v>
      </c>
      <c r="DL2" s="42" t="s">
        <v>353</v>
      </c>
      <c r="DO2" s="42" t="s">
        <v>354</v>
      </c>
      <c r="DR2" s="42" t="s">
        <v>355</v>
      </c>
      <c r="DU2" s="42" t="s">
        <v>356</v>
      </c>
      <c r="DX2" s="42" t="s">
        <v>357</v>
      </c>
      <c r="EA2" s="42" t="s">
        <v>358</v>
      </c>
      <c r="ED2" s="42" t="s">
        <v>359</v>
      </c>
      <c r="EG2" s="42" t="s">
        <v>360</v>
      </c>
      <c r="EJ2" s="42" t="s">
        <v>361</v>
      </c>
    </row>
    <row r="3" spans="1:141" ht="14.4">
      <c r="A3" s="37" t="s">
        <v>362</v>
      </c>
      <c r="B3" s="56">
        <f>'1. Company Details'!C19</f>
        <v>0</v>
      </c>
      <c r="C3" s="57" t="s">
        <v>363</v>
      </c>
      <c r="D3" s="43"/>
      <c r="E3" s="43" t="s">
        <v>246</v>
      </c>
      <c r="F3" s="43"/>
      <c r="G3" s="43"/>
      <c r="H3" s="43" t="s">
        <v>247</v>
      </c>
      <c r="I3" s="43"/>
      <c r="J3" s="43"/>
      <c r="K3" s="43" t="s">
        <v>247</v>
      </c>
      <c r="L3" s="43"/>
      <c r="M3" s="43"/>
      <c r="N3" s="43" t="s">
        <v>248</v>
      </c>
      <c r="O3" s="43"/>
      <c r="P3" s="43"/>
      <c r="Q3" s="43" t="s">
        <v>248</v>
      </c>
      <c r="R3" s="43"/>
      <c r="S3" s="43"/>
      <c r="T3" s="43" t="s">
        <v>248</v>
      </c>
      <c r="U3" s="43"/>
      <c r="V3" s="43"/>
      <c r="W3" s="43" t="s">
        <v>248</v>
      </c>
      <c r="X3" s="43"/>
      <c r="Y3" s="43"/>
      <c r="Z3" s="43" t="s">
        <v>248</v>
      </c>
      <c r="AA3" s="43"/>
      <c r="AB3" s="43"/>
      <c r="AC3" s="43" t="s">
        <v>249</v>
      </c>
      <c r="AD3" s="43"/>
      <c r="AE3" s="43"/>
      <c r="AF3" s="43" t="s">
        <v>249</v>
      </c>
      <c r="AG3" s="43"/>
      <c r="AH3" s="43"/>
      <c r="AI3" s="43" t="s">
        <v>249</v>
      </c>
      <c r="AJ3" s="43"/>
      <c r="AK3" s="43"/>
      <c r="AL3" s="43" t="s">
        <v>249</v>
      </c>
      <c r="AM3" s="43"/>
      <c r="AN3" s="43"/>
      <c r="AO3" s="43" t="s">
        <v>250</v>
      </c>
      <c r="AP3" s="43"/>
      <c r="AQ3" s="43"/>
      <c r="AR3" s="43" t="s">
        <v>250</v>
      </c>
      <c r="AS3" s="43"/>
      <c r="AT3" s="43"/>
      <c r="AU3" s="43" t="s">
        <v>250</v>
      </c>
      <c r="AV3" s="43"/>
      <c r="AW3" s="43"/>
      <c r="AX3" s="43" t="s">
        <v>250</v>
      </c>
      <c r="AY3" s="43"/>
      <c r="AZ3" s="43"/>
      <c r="BA3" s="43" t="s">
        <v>250</v>
      </c>
      <c r="BB3" s="43"/>
      <c r="BC3" s="43"/>
      <c r="BD3" s="43" t="s">
        <v>250</v>
      </c>
      <c r="BE3" s="43"/>
      <c r="BF3" s="43"/>
      <c r="BG3" s="43" t="s">
        <v>250</v>
      </c>
      <c r="BH3" s="43"/>
      <c r="BI3" s="43"/>
      <c r="BJ3" s="43" t="s">
        <v>250</v>
      </c>
      <c r="BK3" s="43"/>
      <c r="BL3" s="43"/>
      <c r="BM3" s="43" t="s">
        <v>250</v>
      </c>
      <c r="BN3" s="43"/>
      <c r="BO3" s="43"/>
      <c r="BP3" s="43" t="s">
        <v>250</v>
      </c>
      <c r="BQ3" s="43"/>
      <c r="BR3" s="43"/>
      <c r="BS3" s="43" t="s">
        <v>251</v>
      </c>
      <c r="BT3" s="43"/>
      <c r="BU3" s="43"/>
      <c r="BV3" s="43" t="s">
        <v>251</v>
      </c>
      <c r="BW3" s="43"/>
      <c r="BX3" s="43"/>
      <c r="BY3" s="43" t="s">
        <v>252</v>
      </c>
      <c r="BZ3" s="43"/>
      <c r="CA3" s="43"/>
      <c r="CB3" s="43" t="s">
        <v>252</v>
      </c>
      <c r="CC3" s="43"/>
      <c r="CD3" s="43"/>
      <c r="CE3" s="43" t="s">
        <v>258</v>
      </c>
      <c r="CF3" s="43"/>
      <c r="CG3" s="43"/>
      <c r="CH3" s="43" t="s">
        <v>258</v>
      </c>
      <c r="CI3" s="43"/>
      <c r="CJ3" s="43"/>
      <c r="CK3" s="43" t="s">
        <v>253</v>
      </c>
      <c r="CL3" s="43"/>
      <c r="CM3" s="43"/>
      <c r="CN3" s="43" t="s">
        <v>253</v>
      </c>
      <c r="CO3" s="43"/>
      <c r="CP3" s="43"/>
      <c r="CQ3" s="43" t="s">
        <v>253</v>
      </c>
      <c r="CR3" s="43"/>
      <c r="CS3" s="43"/>
      <c r="CT3" s="43" t="s">
        <v>253</v>
      </c>
      <c r="CU3" s="43"/>
      <c r="CV3" s="43"/>
      <c r="CW3" s="43" t="s">
        <v>254</v>
      </c>
      <c r="CX3" s="43"/>
      <c r="CY3" s="43"/>
      <c r="CZ3" s="43" t="s">
        <v>254</v>
      </c>
      <c r="DA3" s="43"/>
      <c r="DB3" s="43"/>
      <c r="DC3" s="43" t="s">
        <v>255</v>
      </c>
      <c r="DD3" s="43"/>
      <c r="DE3" s="43"/>
      <c r="DF3" s="43" t="s">
        <v>255</v>
      </c>
      <c r="DG3" s="43"/>
      <c r="DH3" s="43"/>
      <c r="DI3" s="43" t="s">
        <v>255</v>
      </c>
      <c r="DJ3" s="43"/>
      <c r="DK3" s="43"/>
      <c r="DL3" s="43" t="s">
        <v>255</v>
      </c>
      <c r="DM3" s="43"/>
      <c r="DN3" s="43"/>
      <c r="DO3" s="43" t="s">
        <v>255</v>
      </c>
      <c r="DP3" s="43"/>
      <c r="DQ3" s="43"/>
      <c r="DR3" s="43" t="s">
        <v>255</v>
      </c>
      <c r="DS3" s="43"/>
      <c r="DT3" s="43"/>
      <c r="DU3" s="43" t="s">
        <v>256</v>
      </c>
      <c r="DV3" s="43"/>
      <c r="DW3" s="43"/>
      <c r="DX3" s="43" t="s">
        <v>256</v>
      </c>
      <c r="DY3" s="43"/>
      <c r="DZ3" s="43"/>
      <c r="EA3" s="43" t="s">
        <v>256</v>
      </c>
      <c r="EB3" s="43"/>
      <c r="EC3" s="43"/>
      <c r="ED3" s="43" t="s">
        <v>257</v>
      </c>
      <c r="EE3" s="43"/>
      <c r="EF3" s="43"/>
      <c r="EG3" s="43" t="s">
        <v>257</v>
      </c>
      <c r="EH3" s="43"/>
      <c r="EI3" s="43"/>
      <c r="EJ3" s="43" t="s">
        <v>257</v>
      </c>
    </row>
    <row r="4" spans="1:141" ht="14.4">
      <c r="A4" s="37" t="s">
        <v>364</v>
      </c>
      <c r="B4" s="56">
        <f>'1. Company Details'!C20</f>
        <v>0</v>
      </c>
      <c r="C4" s="58" t="s">
        <v>365</v>
      </c>
      <c r="D4" s="43"/>
      <c r="E4" s="43" t="s">
        <v>259</v>
      </c>
      <c r="F4" s="43"/>
      <c r="G4" s="43"/>
      <c r="H4" s="43" t="s">
        <v>259</v>
      </c>
      <c r="I4" s="43"/>
      <c r="J4" s="43"/>
      <c r="K4" s="43" t="s">
        <v>260</v>
      </c>
      <c r="L4" s="43"/>
      <c r="M4" s="43"/>
      <c r="N4" s="43" t="s">
        <v>259</v>
      </c>
      <c r="O4" s="43"/>
      <c r="P4" s="43"/>
      <c r="Q4" s="43" t="s">
        <v>261</v>
      </c>
      <c r="R4" s="43"/>
      <c r="S4" s="43"/>
      <c r="T4" s="43" t="s">
        <v>272</v>
      </c>
      <c r="U4" s="43"/>
      <c r="V4" s="43"/>
      <c r="W4" s="43" t="s">
        <v>279</v>
      </c>
      <c r="X4" s="43"/>
      <c r="Y4" s="43"/>
      <c r="Z4" s="43" t="s">
        <v>284</v>
      </c>
      <c r="AA4" s="43"/>
      <c r="AB4" s="43"/>
      <c r="AC4" s="43" t="s">
        <v>259</v>
      </c>
      <c r="AD4" s="43"/>
      <c r="AE4" s="43"/>
      <c r="AF4" s="43" t="s">
        <v>262</v>
      </c>
      <c r="AG4" s="43"/>
      <c r="AH4" s="43"/>
      <c r="AI4" s="43" t="s">
        <v>273</v>
      </c>
      <c r="AJ4" s="43"/>
      <c r="AK4" s="43"/>
      <c r="AL4" s="43" t="s">
        <v>280</v>
      </c>
      <c r="AM4" s="43"/>
      <c r="AN4" s="43"/>
      <c r="AO4" s="43" t="s">
        <v>259</v>
      </c>
      <c r="AP4" s="43"/>
      <c r="AQ4" s="43"/>
      <c r="AR4" s="43" t="s">
        <v>263</v>
      </c>
      <c r="AS4" s="43"/>
      <c r="AT4" s="43"/>
      <c r="AU4" s="43" t="s">
        <v>274</v>
      </c>
      <c r="AV4" s="43"/>
      <c r="AW4" s="43"/>
      <c r="AX4" s="43" t="s">
        <v>281</v>
      </c>
      <c r="AY4" s="43"/>
      <c r="AZ4" s="43"/>
      <c r="BA4" s="43" t="s">
        <v>285</v>
      </c>
      <c r="BB4" s="43"/>
      <c r="BC4" s="43"/>
      <c r="BD4" s="43" t="s">
        <v>287</v>
      </c>
      <c r="BE4" s="43"/>
      <c r="BF4" s="43"/>
      <c r="BG4" s="43" t="s">
        <v>289</v>
      </c>
      <c r="BH4" s="43"/>
      <c r="BI4" s="43"/>
      <c r="BJ4" s="43" t="s">
        <v>290</v>
      </c>
      <c r="BK4" s="43"/>
      <c r="BL4" s="43"/>
      <c r="BM4" s="43" t="s">
        <v>291</v>
      </c>
      <c r="BN4" s="43"/>
      <c r="BO4" s="43"/>
      <c r="BP4" s="43" t="s">
        <v>292</v>
      </c>
      <c r="BQ4" s="43"/>
      <c r="BR4" s="43"/>
      <c r="BS4" s="43" t="s">
        <v>259</v>
      </c>
      <c r="BT4" s="43"/>
      <c r="BU4" s="43"/>
      <c r="BV4" s="43" t="s">
        <v>264</v>
      </c>
      <c r="BW4" s="43"/>
      <c r="BX4" s="43"/>
      <c r="BY4" s="43" t="s">
        <v>259</v>
      </c>
      <c r="BZ4" s="43"/>
      <c r="CA4" s="43"/>
      <c r="CB4" s="43" t="s">
        <v>265</v>
      </c>
      <c r="CC4" s="43"/>
      <c r="CD4" s="43"/>
      <c r="CE4" s="43" t="s">
        <v>259</v>
      </c>
      <c r="CF4" s="43"/>
      <c r="CG4" s="43"/>
      <c r="CH4" s="43" t="s">
        <v>258</v>
      </c>
      <c r="CJ4" s="43"/>
      <c r="CK4" s="43" t="s">
        <v>259</v>
      </c>
      <c r="CL4" s="43"/>
      <c r="CM4" s="43"/>
      <c r="CN4" s="43" t="s">
        <v>266</v>
      </c>
      <c r="CO4" s="43"/>
      <c r="CP4" s="43"/>
      <c r="CQ4" s="43" t="s">
        <v>275</v>
      </c>
      <c r="CR4" s="43"/>
      <c r="CS4" s="43"/>
      <c r="CT4" s="43" t="s">
        <v>282</v>
      </c>
      <c r="CU4" s="43"/>
      <c r="CV4" s="43"/>
      <c r="CW4" s="43" t="s">
        <v>259</v>
      </c>
      <c r="CX4" s="43"/>
      <c r="CY4" s="43"/>
      <c r="CZ4" s="43" t="s">
        <v>267</v>
      </c>
      <c r="DA4" s="43"/>
      <c r="DB4" s="43"/>
      <c r="DC4" s="43" t="s">
        <v>259</v>
      </c>
      <c r="DD4" s="43"/>
      <c r="DE4" s="43"/>
      <c r="DF4" s="43" t="s">
        <v>268</v>
      </c>
      <c r="DG4" s="43"/>
      <c r="DH4" s="43"/>
      <c r="DI4" s="43" t="s">
        <v>276</v>
      </c>
      <c r="DJ4" s="43"/>
      <c r="DK4" s="43"/>
      <c r="DL4" s="43" t="s">
        <v>283</v>
      </c>
      <c r="DM4" s="43"/>
      <c r="DN4" s="43"/>
      <c r="DO4" s="43" t="s">
        <v>286</v>
      </c>
      <c r="DP4" s="43"/>
      <c r="DQ4" s="43"/>
      <c r="DR4" s="43" t="s">
        <v>288</v>
      </c>
      <c r="DS4" s="43"/>
      <c r="DT4" s="43"/>
      <c r="DU4" s="43" t="s">
        <v>259</v>
      </c>
      <c r="DV4" s="43"/>
      <c r="DW4" s="43"/>
      <c r="DX4" s="43" t="s">
        <v>269</v>
      </c>
      <c r="DY4" s="43"/>
      <c r="DZ4" s="43"/>
      <c r="EA4" s="43" t="s">
        <v>277</v>
      </c>
      <c r="EB4" s="43"/>
      <c r="EC4" s="43"/>
      <c r="ED4" s="43" t="s">
        <v>259</v>
      </c>
      <c r="EE4" s="43"/>
      <c r="EF4" s="43"/>
      <c r="EG4" s="43" t="s">
        <v>270</v>
      </c>
      <c r="EH4" s="43"/>
      <c r="EI4" s="43"/>
      <c r="EJ4" s="43" t="s">
        <v>278</v>
      </c>
    </row>
    <row r="5" spans="1:141" ht="14.4">
      <c r="A5" s="37"/>
      <c r="C5" s="43"/>
      <c r="D5" s="43"/>
      <c r="G5" s="59"/>
      <c r="J5" s="43"/>
      <c r="K5" s="43" t="s">
        <v>366</v>
      </c>
      <c r="L5" s="59"/>
      <c r="M5" s="59"/>
      <c r="P5" s="43"/>
      <c r="Q5" s="43" t="s">
        <v>366</v>
      </c>
      <c r="R5" s="43"/>
      <c r="S5" s="43"/>
      <c r="T5" s="43" t="s">
        <v>366</v>
      </c>
      <c r="U5" s="43"/>
      <c r="V5" s="43"/>
      <c r="W5" s="43" t="s">
        <v>366</v>
      </c>
      <c r="X5" s="43"/>
      <c r="Y5" s="43"/>
      <c r="Z5" s="43" t="s">
        <v>366</v>
      </c>
      <c r="AA5" s="43"/>
      <c r="AB5" s="43"/>
      <c r="AE5" s="43"/>
      <c r="AF5" s="43" t="s">
        <v>366</v>
      </c>
      <c r="AG5" s="43"/>
      <c r="AH5" s="43"/>
      <c r="AI5" s="43" t="s">
        <v>366</v>
      </c>
      <c r="AJ5" s="43"/>
      <c r="AK5" s="43"/>
      <c r="AL5" s="43" t="s">
        <v>366</v>
      </c>
      <c r="AM5" s="43"/>
      <c r="AN5" s="43"/>
      <c r="AQ5" s="43"/>
      <c r="AR5" s="43" t="s">
        <v>366</v>
      </c>
      <c r="AS5" s="43"/>
      <c r="AT5" s="43"/>
      <c r="AU5" s="43" t="s">
        <v>366</v>
      </c>
      <c r="AV5" s="43"/>
      <c r="AW5" s="43"/>
      <c r="AX5" s="43" t="s">
        <v>366</v>
      </c>
      <c r="AY5" s="43"/>
      <c r="AZ5" s="43"/>
      <c r="BA5" s="43" t="s">
        <v>366</v>
      </c>
      <c r="BB5" s="43"/>
      <c r="BC5" s="43"/>
      <c r="BD5" s="43" t="s">
        <v>366</v>
      </c>
      <c r="BE5" s="43"/>
      <c r="BF5" s="43"/>
      <c r="BG5" s="43" t="s">
        <v>366</v>
      </c>
      <c r="BH5" s="43"/>
      <c r="BI5" s="43"/>
      <c r="BJ5" s="43" t="s">
        <v>366</v>
      </c>
      <c r="BK5" s="43"/>
      <c r="BL5" s="43"/>
      <c r="BM5" s="43" t="s">
        <v>366</v>
      </c>
      <c r="BN5" s="43"/>
      <c r="BO5" s="43"/>
      <c r="BP5" s="43" t="s">
        <v>366</v>
      </c>
      <c r="BQ5" s="43"/>
      <c r="BR5" s="43"/>
      <c r="BU5" s="43"/>
      <c r="BV5" s="43" t="s">
        <v>366</v>
      </c>
      <c r="BW5" s="43"/>
      <c r="BX5" s="43"/>
      <c r="CA5" s="43"/>
      <c r="CB5" s="43" t="s">
        <v>366</v>
      </c>
      <c r="CC5" s="43"/>
      <c r="CD5" s="43"/>
      <c r="CG5" s="43"/>
      <c r="CJ5" s="43"/>
      <c r="CM5" s="43"/>
      <c r="CN5" s="43" t="s">
        <v>366</v>
      </c>
      <c r="CO5" s="43"/>
      <c r="CP5" s="43"/>
      <c r="CQ5" s="43" t="s">
        <v>366</v>
      </c>
      <c r="CR5" s="43"/>
      <c r="CS5" s="43"/>
      <c r="CT5" s="43" t="s">
        <v>366</v>
      </c>
      <c r="CU5" s="43"/>
      <c r="CV5" s="43"/>
      <c r="CY5" s="43"/>
      <c r="CZ5" s="43" t="s">
        <v>366</v>
      </c>
      <c r="DA5" s="43"/>
      <c r="DB5" s="43"/>
      <c r="DE5" s="43"/>
      <c r="DF5" s="43" t="s">
        <v>366</v>
      </c>
      <c r="DG5" s="43"/>
      <c r="DH5" s="43"/>
      <c r="DI5" s="43" t="s">
        <v>366</v>
      </c>
      <c r="DJ5" s="43"/>
      <c r="DK5" s="43"/>
      <c r="DL5" s="43" t="s">
        <v>366</v>
      </c>
      <c r="DM5" s="43"/>
      <c r="DN5" s="43"/>
      <c r="DO5" s="43" t="s">
        <v>366</v>
      </c>
      <c r="DP5" s="43"/>
      <c r="DQ5" s="43"/>
      <c r="DR5" s="43" t="s">
        <v>366</v>
      </c>
      <c r="DS5" s="43"/>
      <c r="DT5" s="43"/>
      <c r="DW5" s="43"/>
      <c r="DX5" s="43" t="s">
        <v>366</v>
      </c>
      <c r="DY5" s="43"/>
      <c r="DZ5" s="43"/>
      <c r="EA5" s="43" t="s">
        <v>366</v>
      </c>
      <c r="EB5" s="43"/>
      <c r="EC5" s="43"/>
      <c r="EF5" s="43"/>
      <c r="EG5" s="43" t="s">
        <v>366</v>
      </c>
      <c r="EH5" s="43"/>
      <c r="EI5" s="43"/>
      <c r="EJ5" s="43" t="s">
        <v>366</v>
      </c>
    </row>
    <row r="6" spans="1:141" ht="14.4">
      <c r="B6" s="42" t="e">
        <f>INDEX(F6:EK6,MATCH($B$2,E$2:EJ$2,0)) &amp; ""</f>
        <v>#N/A</v>
      </c>
      <c r="C6" s="43" t="str">
        <f>_xlfn.IFNA(INDEX('2-A) Asset Translations'!$B$2:$E$100,MATCH('2-A) Asset-Industry mapping'!B6,'2-A) Asset Translations'!$A$2:$A$100,0),MATCH('2-A) Asset-Industry mapping'!$C$4,'2-A) Asset Translations'!$B$1:$E$1,0)),"")</f>
        <v/>
      </c>
      <c r="D6" s="43"/>
      <c r="E6" s="59" t="s">
        <v>367</v>
      </c>
      <c r="F6" s="59" t="s">
        <v>368</v>
      </c>
      <c r="G6" s="59"/>
      <c r="H6" s="43" t="s">
        <v>369</v>
      </c>
      <c r="I6" s="59" t="s">
        <v>370</v>
      </c>
      <c r="J6" s="43"/>
      <c r="K6" s="43" t="s">
        <v>369</v>
      </c>
      <c r="L6" s="59" t="s">
        <v>370</v>
      </c>
      <c r="M6" s="59"/>
      <c r="N6" s="43" t="s">
        <v>367</v>
      </c>
      <c r="O6" s="59" t="s">
        <v>368</v>
      </c>
      <c r="P6" s="43"/>
      <c r="Q6" s="43" t="s">
        <v>367</v>
      </c>
      <c r="R6" s="59" t="s">
        <v>368</v>
      </c>
      <c r="S6" s="43"/>
      <c r="T6" s="43" t="s">
        <v>367</v>
      </c>
      <c r="U6" s="59" t="s">
        <v>368</v>
      </c>
      <c r="V6" s="43"/>
      <c r="W6" s="43" t="s">
        <v>367</v>
      </c>
      <c r="X6" s="59" t="s">
        <v>368</v>
      </c>
      <c r="Y6" s="43"/>
      <c r="Z6" s="43" t="s">
        <v>367</v>
      </c>
      <c r="AA6" s="59" t="s">
        <v>368</v>
      </c>
      <c r="AB6" s="43"/>
      <c r="AC6" s="43" t="s">
        <v>367</v>
      </c>
      <c r="AD6" s="59" t="s">
        <v>368</v>
      </c>
      <c r="AE6" s="43"/>
      <c r="AF6" s="43" t="s">
        <v>367</v>
      </c>
      <c r="AG6" s="59" t="s">
        <v>368</v>
      </c>
      <c r="AH6" s="43"/>
      <c r="AI6" s="43" t="s">
        <v>367</v>
      </c>
      <c r="AJ6" s="59" t="s">
        <v>368</v>
      </c>
      <c r="AK6" s="43"/>
      <c r="AL6" s="43" t="s">
        <v>369</v>
      </c>
      <c r="AM6" s="59" t="s">
        <v>370</v>
      </c>
      <c r="AN6" s="43"/>
      <c r="AO6" s="43" t="s">
        <v>367</v>
      </c>
      <c r="AP6" s="59" t="s">
        <v>368</v>
      </c>
      <c r="AQ6" s="43"/>
      <c r="AR6" s="43" t="s">
        <v>367</v>
      </c>
      <c r="AS6" s="59" t="s">
        <v>368</v>
      </c>
      <c r="AT6" s="43"/>
      <c r="AU6" s="43" t="s">
        <v>367</v>
      </c>
      <c r="AV6" s="59" t="s">
        <v>368</v>
      </c>
      <c r="AW6" s="43"/>
      <c r="AX6" s="43" t="s">
        <v>367</v>
      </c>
      <c r="AY6" s="59" t="s">
        <v>368</v>
      </c>
      <c r="AZ6" s="43"/>
      <c r="BA6" s="43" t="s">
        <v>367</v>
      </c>
      <c r="BB6" s="59" t="s">
        <v>368</v>
      </c>
      <c r="BC6" s="43"/>
      <c r="BD6" s="43" t="s">
        <v>367</v>
      </c>
      <c r="BE6" s="59" t="s">
        <v>368</v>
      </c>
      <c r="BF6" s="43"/>
      <c r="BG6" s="43" t="s">
        <v>367</v>
      </c>
      <c r="BH6" s="59" t="s">
        <v>368</v>
      </c>
      <c r="BI6" s="43"/>
      <c r="BJ6" s="43" t="s">
        <v>367</v>
      </c>
      <c r="BK6" s="59" t="s">
        <v>368</v>
      </c>
      <c r="BL6" s="43"/>
      <c r="BM6" s="43" t="s">
        <v>367</v>
      </c>
      <c r="BN6" s="59" t="s">
        <v>368</v>
      </c>
      <c r="BO6" s="43"/>
      <c r="BP6" s="43" t="s">
        <v>367</v>
      </c>
      <c r="BQ6" s="59" t="s">
        <v>368</v>
      </c>
      <c r="BR6" s="43"/>
      <c r="BS6" s="43" t="s">
        <v>369</v>
      </c>
      <c r="BT6" s="59" t="s">
        <v>370</v>
      </c>
      <c r="BU6" s="43"/>
      <c r="BV6" s="43" t="s">
        <v>369</v>
      </c>
      <c r="BW6" s="59" t="s">
        <v>370</v>
      </c>
      <c r="BX6" s="43"/>
      <c r="BY6" s="43" t="s">
        <v>369</v>
      </c>
      <c r="BZ6" s="59" t="s">
        <v>370</v>
      </c>
      <c r="CA6" s="43"/>
      <c r="CB6" s="43" t="s">
        <v>369</v>
      </c>
      <c r="CC6" s="59" t="s">
        <v>370</v>
      </c>
      <c r="CD6" s="43"/>
      <c r="CE6" s="43" t="s">
        <v>369</v>
      </c>
      <c r="CF6" s="59" t="s">
        <v>370</v>
      </c>
      <c r="CG6" s="43"/>
      <c r="CH6" s="43" t="s">
        <v>369</v>
      </c>
      <c r="CI6" s="59" t="s">
        <v>370</v>
      </c>
      <c r="CJ6" s="43"/>
      <c r="CK6" s="43" t="s">
        <v>369</v>
      </c>
      <c r="CL6" s="59" t="s">
        <v>370</v>
      </c>
      <c r="CM6" s="43"/>
      <c r="CN6" s="59" t="s">
        <v>369</v>
      </c>
      <c r="CO6" s="59" t="s">
        <v>370</v>
      </c>
      <c r="CP6" s="43"/>
      <c r="CQ6" s="43" t="s">
        <v>369</v>
      </c>
      <c r="CR6" s="59" t="s">
        <v>370</v>
      </c>
      <c r="CS6" s="43"/>
      <c r="CT6" s="43" t="s">
        <v>369</v>
      </c>
      <c r="CU6" s="59" t="s">
        <v>370</v>
      </c>
      <c r="CV6" s="43"/>
      <c r="CW6" s="43" t="s">
        <v>369</v>
      </c>
      <c r="CX6" s="59" t="s">
        <v>370</v>
      </c>
      <c r="CY6" s="43"/>
      <c r="CZ6" s="43" t="s">
        <v>369</v>
      </c>
      <c r="DA6" s="59" t="s">
        <v>370</v>
      </c>
      <c r="DB6" s="43"/>
      <c r="DC6" s="43" t="s">
        <v>369</v>
      </c>
      <c r="DD6" s="59" t="s">
        <v>370</v>
      </c>
      <c r="DE6" s="43"/>
      <c r="DF6" s="43" t="s">
        <v>369</v>
      </c>
      <c r="DG6" s="59" t="s">
        <v>370</v>
      </c>
      <c r="DH6" s="43"/>
      <c r="DI6" s="43" t="s">
        <v>369</v>
      </c>
      <c r="DJ6" s="59" t="s">
        <v>370</v>
      </c>
      <c r="DK6" s="43"/>
      <c r="DL6" s="43" t="s">
        <v>369</v>
      </c>
      <c r="DM6" s="59" t="s">
        <v>370</v>
      </c>
      <c r="DN6" s="43"/>
      <c r="DO6" s="59" t="s">
        <v>369</v>
      </c>
      <c r="DP6" s="59" t="s">
        <v>370</v>
      </c>
      <c r="DQ6" s="43"/>
      <c r="DR6" s="43" t="s">
        <v>369</v>
      </c>
      <c r="DS6" s="59" t="s">
        <v>370</v>
      </c>
      <c r="DT6" s="43"/>
      <c r="DU6" s="43" t="s">
        <v>369</v>
      </c>
      <c r="DV6" s="59" t="s">
        <v>370</v>
      </c>
      <c r="DW6" s="43"/>
      <c r="DX6" s="43" t="s">
        <v>369</v>
      </c>
      <c r="DY6" s="59" t="s">
        <v>370</v>
      </c>
      <c r="DZ6" s="43"/>
      <c r="EA6" s="43" t="s">
        <v>369</v>
      </c>
      <c r="EB6" s="59" t="s">
        <v>370</v>
      </c>
      <c r="EC6" s="43"/>
      <c r="ED6" s="43" t="s">
        <v>367</v>
      </c>
      <c r="EE6" s="59" t="s">
        <v>368</v>
      </c>
      <c r="EF6" s="43"/>
      <c r="EG6" s="43" t="s">
        <v>367</v>
      </c>
      <c r="EH6" s="59" t="s">
        <v>368</v>
      </c>
      <c r="EI6" s="43"/>
      <c r="EJ6" s="43" t="s">
        <v>369</v>
      </c>
      <c r="EK6" s="59" t="s">
        <v>370</v>
      </c>
    </row>
    <row r="7" spans="1:141" ht="14.4">
      <c r="B7" s="42" t="e">
        <f t="shared" ref="B7:B260" si="0">INDEX(F7:EK7,MATCH($B$2,E$2:EJ$2,0)) &amp; ""</f>
        <v>#N/A</v>
      </c>
      <c r="C7" s="43" t="str">
        <f>_xlfn.IFNA(INDEX('2-A) Asset Translations'!$B$2:$E$100,MATCH('2-A) Asset-Industry mapping'!B7,'2-A) Asset Translations'!$A$2:$A$100,0),MATCH('2-A) Asset-Industry mapping'!$C$4,'2-A) Asset Translations'!$B$1:$E$1,0)),"")</f>
        <v/>
      </c>
      <c r="D7" s="43"/>
      <c r="E7" s="59" t="s">
        <v>369</v>
      </c>
      <c r="F7" s="59" t="s">
        <v>370</v>
      </c>
      <c r="G7" s="59"/>
      <c r="H7" s="43" t="s">
        <v>371</v>
      </c>
      <c r="I7" s="59" t="s">
        <v>372</v>
      </c>
      <c r="J7" s="43"/>
      <c r="K7" s="43" t="s">
        <v>371</v>
      </c>
      <c r="L7" s="59" t="s">
        <v>372</v>
      </c>
      <c r="M7" s="59"/>
      <c r="N7" s="43" t="s">
        <v>369</v>
      </c>
      <c r="O7" s="59" t="s">
        <v>370</v>
      </c>
      <c r="P7" s="43"/>
      <c r="Q7" s="43" t="s">
        <v>369</v>
      </c>
      <c r="R7" s="59" t="s">
        <v>370</v>
      </c>
      <c r="S7" s="43"/>
      <c r="T7" s="43" t="s">
        <v>369</v>
      </c>
      <c r="U7" s="59" t="s">
        <v>370</v>
      </c>
      <c r="V7" s="43"/>
      <c r="W7" s="43" t="s">
        <v>369</v>
      </c>
      <c r="X7" s="59" t="s">
        <v>370</v>
      </c>
      <c r="Y7" s="43"/>
      <c r="Z7" s="43" t="s">
        <v>369</v>
      </c>
      <c r="AA7" s="59" t="s">
        <v>370</v>
      </c>
      <c r="AB7" s="43"/>
      <c r="AC7" s="43" t="s">
        <v>369</v>
      </c>
      <c r="AD7" s="59" t="s">
        <v>370</v>
      </c>
      <c r="AE7" s="43"/>
      <c r="AF7" s="43" t="s">
        <v>369</v>
      </c>
      <c r="AG7" s="59" t="s">
        <v>370</v>
      </c>
      <c r="AH7" s="43"/>
      <c r="AI7" s="43" t="s">
        <v>369</v>
      </c>
      <c r="AJ7" s="59" t="s">
        <v>370</v>
      </c>
      <c r="AK7" s="43"/>
      <c r="AL7" s="43" t="s">
        <v>371</v>
      </c>
      <c r="AM7" s="59" t="s">
        <v>372</v>
      </c>
      <c r="AN7" s="43"/>
      <c r="AO7" s="43" t="s">
        <v>369</v>
      </c>
      <c r="AP7" s="59" t="s">
        <v>370</v>
      </c>
      <c r="AQ7" s="43"/>
      <c r="AR7" s="43" t="s">
        <v>369</v>
      </c>
      <c r="AS7" s="59" t="s">
        <v>370</v>
      </c>
      <c r="AT7" s="43"/>
      <c r="AU7" s="43" t="s">
        <v>369</v>
      </c>
      <c r="AV7" s="59" t="s">
        <v>370</v>
      </c>
      <c r="AW7" s="43"/>
      <c r="AX7" s="43" t="s">
        <v>369</v>
      </c>
      <c r="AY7" s="59" t="s">
        <v>370</v>
      </c>
      <c r="AZ7" s="43"/>
      <c r="BA7" s="43" t="s">
        <v>369</v>
      </c>
      <c r="BB7" s="59" t="s">
        <v>370</v>
      </c>
      <c r="BC7" s="43"/>
      <c r="BD7" s="43" t="s">
        <v>369</v>
      </c>
      <c r="BE7" s="59" t="s">
        <v>370</v>
      </c>
      <c r="BF7" s="43"/>
      <c r="BG7" s="59" t="s">
        <v>369</v>
      </c>
      <c r="BH7" s="59" t="s">
        <v>370</v>
      </c>
      <c r="BI7" s="43"/>
      <c r="BJ7" s="43" t="s">
        <v>369</v>
      </c>
      <c r="BK7" s="59" t="s">
        <v>370</v>
      </c>
      <c r="BL7" s="43"/>
      <c r="BM7" s="59" t="s">
        <v>369</v>
      </c>
      <c r="BN7" s="59" t="s">
        <v>370</v>
      </c>
      <c r="BO7" s="43"/>
      <c r="BP7" s="43" t="s">
        <v>369</v>
      </c>
      <c r="BQ7" s="59" t="s">
        <v>370</v>
      </c>
      <c r="BR7" s="43"/>
      <c r="BS7" s="43" t="s">
        <v>371</v>
      </c>
      <c r="BT7" s="59" t="s">
        <v>372</v>
      </c>
      <c r="BU7" s="43"/>
      <c r="BV7" s="43" t="s">
        <v>371</v>
      </c>
      <c r="BW7" s="59" t="s">
        <v>372</v>
      </c>
      <c r="BX7" s="43"/>
      <c r="BY7" s="43" t="s">
        <v>371</v>
      </c>
      <c r="BZ7" s="59" t="s">
        <v>372</v>
      </c>
      <c r="CA7" s="43"/>
      <c r="CB7" s="43" t="s">
        <v>371</v>
      </c>
      <c r="CC7" s="59" t="s">
        <v>372</v>
      </c>
      <c r="CD7" s="43"/>
      <c r="CE7" s="43" t="s">
        <v>373</v>
      </c>
      <c r="CF7" s="59" t="s">
        <v>374</v>
      </c>
      <c r="CG7" s="43"/>
      <c r="CH7" s="43" t="s">
        <v>373</v>
      </c>
      <c r="CI7" s="59" t="s">
        <v>374</v>
      </c>
      <c r="CJ7" s="43"/>
      <c r="CK7" s="43" t="s">
        <v>375</v>
      </c>
      <c r="CL7" s="59" t="s">
        <v>376</v>
      </c>
      <c r="CM7" s="43"/>
      <c r="CN7" s="43" t="s">
        <v>377</v>
      </c>
      <c r="CO7" s="59" t="s">
        <v>378</v>
      </c>
      <c r="CP7" s="43"/>
      <c r="CQ7" s="43" t="s">
        <v>375</v>
      </c>
      <c r="CR7" s="59" t="s">
        <v>376</v>
      </c>
      <c r="CS7" s="43"/>
      <c r="CT7" s="59" t="s">
        <v>379</v>
      </c>
      <c r="CU7" s="59" t="s">
        <v>380</v>
      </c>
      <c r="CV7" s="43"/>
      <c r="CW7" s="59" t="s">
        <v>379</v>
      </c>
      <c r="CX7" s="59" t="s">
        <v>380</v>
      </c>
      <c r="CY7" s="43"/>
      <c r="CZ7" s="59" t="s">
        <v>379</v>
      </c>
      <c r="DA7" s="59" t="s">
        <v>380</v>
      </c>
      <c r="DB7" s="43"/>
      <c r="DC7" s="43" t="s">
        <v>371</v>
      </c>
      <c r="DD7" s="59" t="s">
        <v>372</v>
      </c>
      <c r="DE7" s="43"/>
      <c r="DF7" s="43" t="s">
        <v>381</v>
      </c>
      <c r="DG7" s="59" t="s">
        <v>382</v>
      </c>
      <c r="DH7" s="43"/>
      <c r="DI7" s="43" t="s">
        <v>371</v>
      </c>
      <c r="DJ7" s="59" t="s">
        <v>372</v>
      </c>
      <c r="DK7" s="43"/>
      <c r="DL7" s="43" t="s">
        <v>371</v>
      </c>
      <c r="DM7" s="59" t="s">
        <v>372</v>
      </c>
      <c r="DN7" s="43"/>
      <c r="DO7" s="59" t="s">
        <v>379</v>
      </c>
      <c r="DP7" s="59" t="s">
        <v>380</v>
      </c>
      <c r="DQ7" s="43"/>
      <c r="DR7" s="59" t="s">
        <v>379</v>
      </c>
      <c r="DS7" s="59" t="s">
        <v>380</v>
      </c>
      <c r="DT7" s="43"/>
      <c r="DU7" s="43" t="s">
        <v>375</v>
      </c>
      <c r="DV7" s="59" t="s">
        <v>376</v>
      </c>
      <c r="DW7" s="43"/>
      <c r="DX7" s="59" t="s">
        <v>379</v>
      </c>
      <c r="DY7" s="59" t="s">
        <v>380</v>
      </c>
      <c r="DZ7" s="43"/>
      <c r="EA7" s="43" t="s">
        <v>375</v>
      </c>
      <c r="EB7" s="59" t="s">
        <v>376</v>
      </c>
      <c r="EC7" s="43"/>
      <c r="ED7" s="43" t="s">
        <v>369</v>
      </c>
      <c r="EE7" s="59" t="s">
        <v>370</v>
      </c>
      <c r="EF7" s="43"/>
      <c r="EG7" s="43" t="s">
        <v>369</v>
      </c>
      <c r="EH7" s="59" t="s">
        <v>370</v>
      </c>
      <c r="EI7" s="43"/>
      <c r="EJ7" s="59" t="s">
        <v>369</v>
      </c>
      <c r="EK7" s="59" t="s">
        <v>370</v>
      </c>
    </row>
    <row r="8" spans="1:141" ht="14.4">
      <c r="B8" s="42" t="e">
        <f t="shared" si="0"/>
        <v>#N/A</v>
      </c>
      <c r="C8" s="43" t="str">
        <f>_xlfn.IFNA(INDEX('2-A) Asset Translations'!$B$2:$E$100,MATCH('2-A) Asset-Industry mapping'!B8,'2-A) Asset Translations'!$A$2:$A$100,0),MATCH('2-A) Asset-Industry mapping'!$C$4,'2-A) Asset Translations'!$B$1:$E$1,0)),"")</f>
        <v/>
      </c>
      <c r="D8" s="43"/>
      <c r="E8" s="59" t="s">
        <v>371</v>
      </c>
      <c r="F8" s="59" t="s">
        <v>372</v>
      </c>
      <c r="G8" s="59"/>
      <c r="H8" s="43" t="s">
        <v>383</v>
      </c>
      <c r="I8" s="59" t="s">
        <v>384</v>
      </c>
      <c r="J8" s="43"/>
      <c r="K8" s="43" t="s">
        <v>383</v>
      </c>
      <c r="L8" s="59" t="s">
        <v>384</v>
      </c>
      <c r="M8" s="59"/>
      <c r="N8" s="43" t="s">
        <v>385</v>
      </c>
      <c r="O8" s="59" t="s">
        <v>386</v>
      </c>
      <c r="P8" s="43"/>
      <c r="Q8" s="43" t="s">
        <v>385</v>
      </c>
      <c r="R8" s="59" t="s">
        <v>386</v>
      </c>
      <c r="S8" s="43"/>
      <c r="T8" s="43" t="s">
        <v>385</v>
      </c>
      <c r="U8" s="59" t="s">
        <v>386</v>
      </c>
      <c r="V8" s="43"/>
      <c r="W8" s="43" t="s">
        <v>385</v>
      </c>
      <c r="X8" s="59" t="s">
        <v>386</v>
      </c>
      <c r="Y8" s="43"/>
      <c r="Z8" s="43" t="s">
        <v>385</v>
      </c>
      <c r="AA8" s="59" t="s">
        <v>386</v>
      </c>
      <c r="AB8" s="43"/>
      <c r="AC8" s="43" t="s">
        <v>371</v>
      </c>
      <c r="AD8" s="59" t="s">
        <v>372</v>
      </c>
      <c r="AE8" s="43"/>
      <c r="AF8" s="43" t="s">
        <v>387</v>
      </c>
      <c r="AG8" s="59" t="s">
        <v>388</v>
      </c>
      <c r="AH8" s="43"/>
      <c r="AI8" s="59" t="s">
        <v>379</v>
      </c>
      <c r="AJ8" s="59" t="s">
        <v>380</v>
      </c>
      <c r="AK8" s="43"/>
      <c r="AL8" s="43" t="s">
        <v>379</v>
      </c>
      <c r="AM8" s="59" t="s">
        <v>380</v>
      </c>
      <c r="AN8" s="43"/>
      <c r="AO8" s="43" t="s">
        <v>385</v>
      </c>
      <c r="AP8" s="59" t="s">
        <v>386</v>
      </c>
      <c r="AQ8" s="43"/>
      <c r="AR8" s="43" t="s">
        <v>385</v>
      </c>
      <c r="AS8" s="59" t="s">
        <v>386</v>
      </c>
      <c r="AT8" s="43"/>
      <c r="AU8" s="43" t="s">
        <v>373</v>
      </c>
      <c r="AV8" s="59" t="s">
        <v>374</v>
      </c>
      <c r="AW8" s="43"/>
      <c r="AX8" s="43" t="s">
        <v>373</v>
      </c>
      <c r="AY8" s="59" t="s">
        <v>374</v>
      </c>
      <c r="AZ8" s="43"/>
      <c r="BA8" s="43" t="s">
        <v>385</v>
      </c>
      <c r="BB8" s="59" t="s">
        <v>386</v>
      </c>
      <c r="BC8" s="43"/>
      <c r="BD8" s="43" t="s">
        <v>385</v>
      </c>
      <c r="BE8" s="59" t="s">
        <v>386</v>
      </c>
      <c r="BF8" s="43"/>
      <c r="BG8" s="43" t="s">
        <v>387</v>
      </c>
      <c r="BH8" s="59" t="s">
        <v>388</v>
      </c>
      <c r="BI8" s="43"/>
      <c r="BJ8" s="43" t="s">
        <v>373</v>
      </c>
      <c r="BK8" s="59" t="s">
        <v>374</v>
      </c>
      <c r="BL8" s="43"/>
      <c r="BM8" s="43" t="s">
        <v>385</v>
      </c>
      <c r="BN8" s="59" t="s">
        <v>386</v>
      </c>
      <c r="BO8" s="43"/>
      <c r="BP8" s="43" t="s">
        <v>385</v>
      </c>
      <c r="BQ8" s="59" t="s">
        <v>386</v>
      </c>
      <c r="BR8" s="43"/>
      <c r="BS8" s="43" t="s">
        <v>383</v>
      </c>
      <c r="BT8" s="59" t="s">
        <v>384</v>
      </c>
      <c r="BU8" s="43"/>
      <c r="BV8" s="43" t="s">
        <v>383</v>
      </c>
      <c r="BW8" s="59" t="s">
        <v>384</v>
      </c>
      <c r="BX8" s="43"/>
      <c r="BY8" s="43" t="s">
        <v>383</v>
      </c>
      <c r="BZ8" s="59" t="s">
        <v>384</v>
      </c>
      <c r="CA8" s="43"/>
      <c r="CB8" s="43" t="s">
        <v>383</v>
      </c>
      <c r="CC8" s="59" t="s">
        <v>384</v>
      </c>
      <c r="CD8" s="43"/>
      <c r="CE8" s="43" t="s">
        <v>379</v>
      </c>
      <c r="CF8" s="59" t="s">
        <v>380</v>
      </c>
      <c r="CG8" s="43"/>
      <c r="CH8" s="43" t="s">
        <v>379</v>
      </c>
      <c r="CI8" s="59" t="s">
        <v>380</v>
      </c>
      <c r="CJ8" s="43"/>
      <c r="CK8" s="43" t="s">
        <v>377</v>
      </c>
      <c r="CL8" s="59" t="s">
        <v>378</v>
      </c>
      <c r="CM8" s="43"/>
      <c r="CN8" s="43" t="s">
        <v>379</v>
      </c>
      <c r="CO8" s="59" t="s">
        <v>380</v>
      </c>
      <c r="CP8" s="43"/>
      <c r="CQ8" s="59" t="s">
        <v>379</v>
      </c>
      <c r="CR8" s="59" t="s">
        <v>380</v>
      </c>
      <c r="CS8" s="43"/>
      <c r="CT8" s="43" t="s">
        <v>389</v>
      </c>
      <c r="CU8" s="43" t="s">
        <v>390</v>
      </c>
      <c r="CV8" s="43"/>
      <c r="CW8" s="43" t="s">
        <v>389</v>
      </c>
      <c r="CX8" s="43" t="s">
        <v>390</v>
      </c>
      <c r="CY8" s="43"/>
      <c r="CZ8" s="43" t="s">
        <v>389</v>
      </c>
      <c r="DA8" s="43" t="s">
        <v>390</v>
      </c>
      <c r="DB8" s="43"/>
      <c r="DC8" s="43" t="s">
        <v>381</v>
      </c>
      <c r="DD8" s="59" t="s">
        <v>382</v>
      </c>
      <c r="DE8" s="43"/>
      <c r="DF8" s="59" t="s">
        <v>379</v>
      </c>
      <c r="DG8" s="59" t="s">
        <v>380</v>
      </c>
      <c r="DH8" s="43"/>
      <c r="DI8" s="43" t="s">
        <v>375</v>
      </c>
      <c r="DJ8" s="59" t="s">
        <v>376</v>
      </c>
      <c r="DK8" s="43"/>
      <c r="DL8" s="59" t="s">
        <v>379</v>
      </c>
      <c r="DM8" s="59" t="s">
        <v>380</v>
      </c>
      <c r="DN8" s="43"/>
      <c r="DO8" s="43" t="s">
        <v>389</v>
      </c>
      <c r="DP8" s="43" t="s">
        <v>390</v>
      </c>
      <c r="DQ8" s="43"/>
      <c r="DR8" s="43" t="s">
        <v>389</v>
      </c>
      <c r="DS8" s="43" t="s">
        <v>390</v>
      </c>
      <c r="DT8" s="43"/>
      <c r="DU8" s="59" t="s">
        <v>391</v>
      </c>
      <c r="DV8" s="59" t="s">
        <v>392</v>
      </c>
      <c r="DW8" s="43"/>
      <c r="DX8" s="43" t="s">
        <v>389</v>
      </c>
      <c r="DY8" s="59" t="s">
        <v>390</v>
      </c>
      <c r="DZ8" s="43"/>
      <c r="EA8" s="59" t="s">
        <v>391</v>
      </c>
      <c r="EB8" s="59" t="s">
        <v>392</v>
      </c>
      <c r="EC8" s="43"/>
      <c r="ED8" s="43" t="s">
        <v>391</v>
      </c>
      <c r="EE8" s="59" t="s">
        <v>392</v>
      </c>
      <c r="EF8" s="43"/>
      <c r="EG8" s="59" t="s">
        <v>379</v>
      </c>
      <c r="EH8" s="59" t="s">
        <v>380</v>
      </c>
      <c r="EI8" s="43"/>
      <c r="EJ8" s="43" t="s">
        <v>391</v>
      </c>
      <c r="EK8" s="59" t="s">
        <v>392</v>
      </c>
    </row>
    <row r="9" spans="1:141" ht="14.4">
      <c r="B9" s="42" t="e">
        <f t="shared" si="0"/>
        <v>#N/A</v>
      </c>
      <c r="C9" s="43" t="str">
        <f>_xlfn.IFNA(INDEX('2-A) Asset Translations'!$B$2:$E$100,MATCH('2-A) Asset-Industry mapping'!B9,'2-A) Asset Translations'!$A$2:$A$100,0),MATCH('2-A) Asset-Industry mapping'!$C$4,'2-A) Asset Translations'!$B$1:$E$1,0)),"")</f>
        <v/>
      </c>
      <c r="D9" s="43"/>
      <c r="E9" s="59" t="s">
        <v>383</v>
      </c>
      <c r="F9" s="59" t="s">
        <v>384</v>
      </c>
      <c r="G9" s="59"/>
      <c r="H9" s="59" t="s">
        <v>379</v>
      </c>
      <c r="I9" s="59" t="s">
        <v>380</v>
      </c>
      <c r="J9" s="43"/>
      <c r="K9" s="59" t="s">
        <v>379</v>
      </c>
      <c r="L9" s="59" t="s">
        <v>380</v>
      </c>
      <c r="M9" s="59"/>
      <c r="N9" s="43" t="s">
        <v>373</v>
      </c>
      <c r="O9" s="59" t="s">
        <v>374</v>
      </c>
      <c r="P9" s="43"/>
      <c r="Q9" s="43" t="s">
        <v>373</v>
      </c>
      <c r="R9" s="59" t="s">
        <v>374</v>
      </c>
      <c r="S9" s="43"/>
      <c r="T9" s="43" t="s">
        <v>373</v>
      </c>
      <c r="U9" s="59" t="s">
        <v>374</v>
      </c>
      <c r="V9" s="43"/>
      <c r="W9" s="43" t="s">
        <v>373</v>
      </c>
      <c r="X9" s="59" t="s">
        <v>374</v>
      </c>
      <c r="Y9" s="43"/>
      <c r="Z9" s="43" t="s">
        <v>373</v>
      </c>
      <c r="AA9" s="59" t="s">
        <v>374</v>
      </c>
      <c r="AB9" s="43"/>
      <c r="AC9" s="43" t="s">
        <v>387</v>
      </c>
      <c r="AD9" s="59" t="s">
        <v>388</v>
      </c>
      <c r="AE9" s="43"/>
      <c r="AF9" s="59" t="s">
        <v>379</v>
      </c>
      <c r="AG9" s="59" t="s">
        <v>380</v>
      </c>
      <c r="AH9" s="43"/>
      <c r="AI9" s="43" t="s">
        <v>389</v>
      </c>
      <c r="AJ9" s="43" t="s">
        <v>390</v>
      </c>
      <c r="AK9" s="43"/>
      <c r="AL9" s="43" t="s">
        <v>389</v>
      </c>
      <c r="AM9" s="43" t="s">
        <v>390</v>
      </c>
      <c r="AN9" s="43"/>
      <c r="AO9" s="43" t="s">
        <v>373</v>
      </c>
      <c r="AP9" s="59" t="s">
        <v>374</v>
      </c>
      <c r="AQ9" s="43"/>
      <c r="AR9" s="43" t="s">
        <v>373</v>
      </c>
      <c r="AS9" s="59" t="s">
        <v>374</v>
      </c>
      <c r="AT9" s="43"/>
      <c r="AU9" s="43" t="s">
        <v>387</v>
      </c>
      <c r="AV9" s="59" t="s">
        <v>388</v>
      </c>
      <c r="AW9" s="43"/>
      <c r="AX9" s="43" t="s">
        <v>391</v>
      </c>
      <c r="AY9" s="59" t="s">
        <v>392</v>
      </c>
      <c r="AZ9" s="43"/>
      <c r="BA9" s="43" t="s">
        <v>373</v>
      </c>
      <c r="BB9" s="59" t="s">
        <v>374</v>
      </c>
      <c r="BC9" s="43"/>
      <c r="BD9" s="43" t="s">
        <v>391</v>
      </c>
      <c r="BE9" s="59" t="s">
        <v>392</v>
      </c>
      <c r="BF9" s="43"/>
      <c r="BG9" s="43" t="s">
        <v>379</v>
      </c>
      <c r="BH9" s="59" t="s">
        <v>380</v>
      </c>
      <c r="BI9" s="43"/>
      <c r="BJ9" s="43" t="s">
        <v>379</v>
      </c>
      <c r="BK9" s="59" t="s">
        <v>380</v>
      </c>
      <c r="BL9" s="43"/>
      <c r="BM9" s="59" t="s">
        <v>379</v>
      </c>
      <c r="BN9" s="59" t="s">
        <v>380</v>
      </c>
      <c r="BO9" s="43"/>
      <c r="BP9" s="43" t="s">
        <v>373</v>
      </c>
      <c r="BQ9" s="59" t="s">
        <v>374</v>
      </c>
      <c r="BR9" s="43"/>
      <c r="BS9" s="43" t="s">
        <v>391</v>
      </c>
      <c r="BT9" s="59" t="s">
        <v>392</v>
      </c>
      <c r="BU9" s="43"/>
      <c r="BV9" s="43" t="s">
        <v>391</v>
      </c>
      <c r="BW9" s="59" t="s">
        <v>392</v>
      </c>
      <c r="BX9" s="43"/>
      <c r="BY9" s="43" t="s">
        <v>373</v>
      </c>
      <c r="BZ9" s="59" t="s">
        <v>374</v>
      </c>
      <c r="CA9" s="43"/>
      <c r="CB9" s="43" t="s">
        <v>373</v>
      </c>
      <c r="CC9" s="59" t="s">
        <v>374</v>
      </c>
      <c r="CD9" s="43"/>
      <c r="CE9" s="43" t="s">
        <v>389</v>
      </c>
      <c r="CF9" s="59" t="s">
        <v>390</v>
      </c>
      <c r="CG9" s="43"/>
      <c r="CH9" s="43" t="s">
        <v>389</v>
      </c>
      <c r="CI9" s="59" t="s">
        <v>390</v>
      </c>
      <c r="CJ9" s="43"/>
      <c r="CK9" s="43" t="s">
        <v>379</v>
      </c>
      <c r="CL9" s="59" t="s">
        <v>380</v>
      </c>
      <c r="CM9" s="43"/>
      <c r="CN9" s="43" t="s">
        <v>389</v>
      </c>
      <c r="CO9" s="43" t="s">
        <v>390</v>
      </c>
      <c r="CP9" s="43"/>
      <c r="CQ9" s="43" t="s">
        <v>389</v>
      </c>
      <c r="CR9" s="43" t="s">
        <v>390</v>
      </c>
      <c r="CS9" s="43"/>
      <c r="CT9" s="59" t="s">
        <v>393</v>
      </c>
      <c r="CU9" s="59" t="s">
        <v>394</v>
      </c>
      <c r="CV9" s="43"/>
      <c r="CW9" s="43" t="s">
        <v>393</v>
      </c>
      <c r="CX9" s="59" t="s">
        <v>394</v>
      </c>
      <c r="CY9" s="43"/>
      <c r="CZ9" s="43" t="s">
        <v>393</v>
      </c>
      <c r="DA9" s="59" t="s">
        <v>394</v>
      </c>
      <c r="DB9" s="43"/>
      <c r="DC9" s="43" t="s">
        <v>375</v>
      </c>
      <c r="DD9" s="59" t="s">
        <v>376</v>
      </c>
      <c r="DE9" s="43"/>
      <c r="DF9" s="43" t="s">
        <v>389</v>
      </c>
      <c r="DG9" s="43" t="s">
        <v>390</v>
      </c>
      <c r="DH9" s="43"/>
      <c r="DI9" s="43" t="s">
        <v>379</v>
      </c>
      <c r="DJ9" s="59" t="s">
        <v>380</v>
      </c>
      <c r="DK9" s="43"/>
      <c r="DL9" s="43" t="s">
        <v>389</v>
      </c>
      <c r="DM9" s="59" t="s">
        <v>390</v>
      </c>
      <c r="DN9" s="43"/>
      <c r="DO9" s="59" t="s">
        <v>393</v>
      </c>
      <c r="DP9" s="59" t="s">
        <v>394</v>
      </c>
      <c r="DQ9" s="43"/>
      <c r="DR9" s="43" t="s">
        <v>393</v>
      </c>
      <c r="DS9" s="59" t="s">
        <v>394</v>
      </c>
      <c r="DT9" s="43"/>
      <c r="DU9" s="59" t="s">
        <v>379</v>
      </c>
      <c r="DV9" s="59" t="s">
        <v>380</v>
      </c>
      <c r="DW9" s="43"/>
      <c r="DX9" s="43" t="s">
        <v>393</v>
      </c>
      <c r="DY9" s="59" t="s">
        <v>394</v>
      </c>
      <c r="DZ9" s="43"/>
      <c r="EA9" s="59" t="s">
        <v>379</v>
      </c>
      <c r="EB9" s="59" t="s">
        <v>380</v>
      </c>
      <c r="EC9" s="43"/>
      <c r="ED9" s="59" t="s">
        <v>379</v>
      </c>
      <c r="EE9" s="59" t="s">
        <v>380</v>
      </c>
      <c r="EF9" s="43"/>
      <c r="EG9" s="43" t="s">
        <v>389</v>
      </c>
      <c r="EH9" s="43" t="s">
        <v>390</v>
      </c>
      <c r="EI9" s="43"/>
      <c r="EJ9" s="59" t="s">
        <v>379</v>
      </c>
      <c r="EK9" s="59" t="s">
        <v>380</v>
      </c>
    </row>
    <row r="10" spans="1:141" ht="14.4">
      <c r="B10" s="42" t="e">
        <f>INDEX(F10:EK10,MATCH($B$2,E$2:EJ$2,0)) &amp; ""</f>
        <v>#N/A</v>
      </c>
      <c r="C10" s="43" t="str">
        <f>_xlfn.IFNA(INDEX('2-A) Asset Translations'!$B$2:$E$100,MATCH('2-A) Asset-Industry mapping'!B10,'2-A) Asset Translations'!$A$2:$A$100,0),MATCH('2-A) Asset-Industry mapping'!$C$4,'2-A) Asset Translations'!$B$1:$E$1,0)),"")</f>
        <v/>
      </c>
      <c r="D10" s="43"/>
      <c r="E10" s="59" t="s">
        <v>385</v>
      </c>
      <c r="F10" s="59" t="s">
        <v>386</v>
      </c>
      <c r="G10" s="59"/>
      <c r="H10" s="43" t="s">
        <v>389</v>
      </c>
      <c r="I10" s="43" t="s">
        <v>390</v>
      </c>
      <c r="J10" s="43"/>
      <c r="K10" s="43" t="s">
        <v>389</v>
      </c>
      <c r="L10" s="43" t="s">
        <v>390</v>
      </c>
      <c r="M10" s="59"/>
      <c r="N10" s="43" t="s">
        <v>391</v>
      </c>
      <c r="O10" s="59" t="s">
        <v>392</v>
      </c>
      <c r="P10" s="43"/>
      <c r="Q10" s="43" t="s">
        <v>391</v>
      </c>
      <c r="R10" s="59" t="s">
        <v>392</v>
      </c>
      <c r="S10" s="43"/>
      <c r="T10" s="43" t="s">
        <v>391</v>
      </c>
      <c r="U10" s="59" t="s">
        <v>392</v>
      </c>
      <c r="V10" s="43"/>
      <c r="W10" s="43" t="s">
        <v>391</v>
      </c>
      <c r="X10" s="59" t="s">
        <v>392</v>
      </c>
      <c r="Y10" s="43"/>
      <c r="Z10" s="43" t="s">
        <v>391</v>
      </c>
      <c r="AA10" s="59" t="s">
        <v>392</v>
      </c>
      <c r="AB10" s="43"/>
      <c r="AC10" s="43" t="s">
        <v>379</v>
      </c>
      <c r="AD10" s="59" t="s">
        <v>380</v>
      </c>
      <c r="AE10" s="43"/>
      <c r="AF10" s="43" t="s">
        <v>389</v>
      </c>
      <c r="AG10" s="59" t="s">
        <v>390</v>
      </c>
      <c r="AH10" s="43"/>
      <c r="AI10" s="59" t="s">
        <v>393</v>
      </c>
      <c r="AJ10" s="59" t="s">
        <v>394</v>
      </c>
      <c r="AK10" s="43"/>
      <c r="AL10" s="59" t="s">
        <v>393</v>
      </c>
      <c r="AM10" s="59" t="s">
        <v>394</v>
      </c>
      <c r="AN10" s="43"/>
      <c r="AO10" s="43" t="s">
        <v>387</v>
      </c>
      <c r="AP10" s="59" t="s">
        <v>388</v>
      </c>
      <c r="AQ10" s="43"/>
      <c r="AR10" s="43" t="s">
        <v>387</v>
      </c>
      <c r="AS10" s="59" t="s">
        <v>388</v>
      </c>
      <c r="AT10" s="43"/>
      <c r="AU10" s="59" t="s">
        <v>379</v>
      </c>
      <c r="AV10" s="59" t="s">
        <v>380</v>
      </c>
      <c r="AW10" s="43"/>
      <c r="AX10" s="59" t="s">
        <v>379</v>
      </c>
      <c r="AY10" s="59" t="s">
        <v>380</v>
      </c>
      <c r="AZ10" s="43"/>
      <c r="BA10" s="43" t="s">
        <v>391</v>
      </c>
      <c r="BB10" s="59" t="s">
        <v>392</v>
      </c>
      <c r="BC10" s="43"/>
      <c r="BD10" s="43" t="s">
        <v>379</v>
      </c>
      <c r="BE10" s="59" t="s">
        <v>380</v>
      </c>
      <c r="BF10" s="43"/>
      <c r="BG10" s="43" t="s">
        <v>389</v>
      </c>
      <c r="BH10" s="59" t="s">
        <v>390</v>
      </c>
      <c r="BI10" s="43"/>
      <c r="BJ10" s="43" t="s">
        <v>389</v>
      </c>
      <c r="BK10" s="59" t="s">
        <v>390</v>
      </c>
      <c r="BL10" s="43"/>
      <c r="BM10" s="43" t="s">
        <v>389</v>
      </c>
      <c r="BN10" s="43" t="s">
        <v>390</v>
      </c>
      <c r="BO10" s="43"/>
      <c r="BP10" s="43" t="s">
        <v>387</v>
      </c>
      <c r="BQ10" s="59" t="s">
        <v>388</v>
      </c>
      <c r="BR10" s="43"/>
      <c r="BS10" s="43" t="s">
        <v>379</v>
      </c>
      <c r="BT10" s="59" t="s">
        <v>380</v>
      </c>
      <c r="BU10" s="43"/>
      <c r="BV10" s="43" t="s">
        <v>379</v>
      </c>
      <c r="BW10" s="59" t="s">
        <v>380</v>
      </c>
      <c r="BX10" s="43"/>
      <c r="BY10" s="43" t="s">
        <v>387</v>
      </c>
      <c r="BZ10" s="59" t="s">
        <v>388</v>
      </c>
      <c r="CA10" s="43"/>
      <c r="CB10" s="43" t="s">
        <v>387</v>
      </c>
      <c r="CC10" s="59" t="s">
        <v>388</v>
      </c>
      <c r="CD10" s="43"/>
      <c r="CE10" s="43" t="s">
        <v>393</v>
      </c>
      <c r="CF10" s="59" t="s">
        <v>394</v>
      </c>
      <c r="CG10" s="43"/>
      <c r="CH10" s="43" t="s">
        <v>393</v>
      </c>
      <c r="CI10" s="59" t="s">
        <v>394</v>
      </c>
      <c r="CJ10" s="43"/>
      <c r="CK10" s="43" t="s">
        <v>389</v>
      </c>
      <c r="CL10" s="43" t="s">
        <v>390</v>
      </c>
      <c r="CM10" s="43"/>
      <c r="CN10" s="59" t="s">
        <v>393</v>
      </c>
      <c r="CO10" s="59" t="s">
        <v>394</v>
      </c>
      <c r="CP10" s="43"/>
      <c r="CQ10" s="43" t="s">
        <v>393</v>
      </c>
      <c r="CR10" s="59" t="s">
        <v>394</v>
      </c>
      <c r="CS10" s="43"/>
      <c r="CT10" s="59" t="s">
        <v>395</v>
      </c>
      <c r="CU10" s="59" t="s">
        <v>396</v>
      </c>
      <c r="CV10" s="43"/>
      <c r="CW10" s="59" t="s">
        <v>395</v>
      </c>
      <c r="CX10" s="59" t="s">
        <v>396</v>
      </c>
      <c r="CY10" s="43"/>
      <c r="CZ10" s="59" t="s">
        <v>395</v>
      </c>
      <c r="DA10" s="59" t="s">
        <v>396</v>
      </c>
      <c r="DB10" s="43"/>
      <c r="DC10" s="43" t="s">
        <v>379</v>
      </c>
      <c r="DD10" s="59" t="s">
        <v>380</v>
      </c>
      <c r="DE10" s="43"/>
      <c r="DF10" s="43" t="s">
        <v>393</v>
      </c>
      <c r="DG10" s="59" t="s">
        <v>394</v>
      </c>
      <c r="DH10" s="43"/>
      <c r="DI10" s="43" t="s">
        <v>389</v>
      </c>
      <c r="DJ10" s="59" t="s">
        <v>390</v>
      </c>
      <c r="DK10" s="43"/>
      <c r="DL10" s="43" t="s">
        <v>393</v>
      </c>
      <c r="DM10" s="59" t="s">
        <v>394</v>
      </c>
      <c r="DN10" s="43"/>
      <c r="DO10" s="59" t="s">
        <v>395</v>
      </c>
      <c r="DP10" s="59" t="s">
        <v>396</v>
      </c>
      <c r="DQ10" s="43"/>
      <c r="DR10" s="59" t="s">
        <v>395</v>
      </c>
      <c r="DS10" s="59" t="s">
        <v>396</v>
      </c>
      <c r="DT10" s="43"/>
      <c r="DU10" s="43" t="s">
        <v>389</v>
      </c>
      <c r="DV10" s="59" t="s">
        <v>390</v>
      </c>
      <c r="DW10" s="43"/>
      <c r="DX10" s="59" t="s">
        <v>395</v>
      </c>
      <c r="DY10" s="59" t="s">
        <v>396</v>
      </c>
      <c r="DZ10" s="43"/>
      <c r="EA10" s="43" t="s">
        <v>389</v>
      </c>
      <c r="EB10" s="43" t="s">
        <v>390</v>
      </c>
      <c r="EC10" s="43"/>
      <c r="ED10" s="43" t="s">
        <v>389</v>
      </c>
      <c r="EE10" s="43" t="s">
        <v>390</v>
      </c>
      <c r="EF10" s="43"/>
      <c r="EG10" s="43" t="s">
        <v>393</v>
      </c>
      <c r="EH10" s="59" t="s">
        <v>394</v>
      </c>
      <c r="EI10" s="43"/>
      <c r="EJ10" s="43" t="s">
        <v>389</v>
      </c>
      <c r="EK10" s="43" t="s">
        <v>390</v>
      </c>
    </row>
    <row r="11" spans="1:141" ht="14.4">
      <c r="B11" s="42" t="e">
        <f t="shared" si="0"/>
        <v>#N/A</v>
      </c>
      <c r="C11" s="43" t="str">
        <f>_xlfn.IFNA(INDEX('2-A) Asset Translations'!$B$2:$E$100,MATCH('2-A) Asset-Industry mapping'!B11,'2-A) Asset Translations'!$A$2:$A$100,0),MATCH('2-A) Asset-Industry mapping'!$C$4,'2-A) Asset Translations'!$B$1:$E$1,0)),"")</f>
        <v/>
      </c>
      <c r="D11" s="43"/>
      <c r="E11" s="59" t="s">
        <v>381</v>
      </c>
      <c r="F11" s="59" t="s">
        <v>382</v>
      </c>
      <c r="G11" s="59"/>
      <c r="H11" s="43" t="s">
        <v>393</v>
      </c>
      <c r="I11" s="59" t="s">
        <v>394</v>
      </c>
      <c r="J11" s="43"/>
      <c r="K11" s="43" t="s">
        <v>393</v>
      </c>
      <c r="L11" s="59" t="s">
        <v>394</v>
      </c>
      <c r="M11" s="59"/>
      <c r="N11" s="59" t="s">
        <v>379</v>
      </c>
      <c r="O11" s="59" t="s">
        <v>380</v>
      </c>
      <c r="P11" s="43"/>
      <c r="Q11" s="59" t="s">
        <v>379</v>
      </c>
      <c r="R11" s="59" t="s">
        <v>380</v>
      </c>
      <c r="S11" s="43"/>
      <c r="T11" s="59" t="s">
        <v>379</v>
      </c>
      <c r="U11" s="59" t="s">
        <v>380</v>
      </c>
      <c r="V11" s="43"/>
      <c r="W11" s="59" t="s">
        <v>379</v>
      </c>
      <c r="X11" s="59" t="s">
        <v>380</v>
      </c>
      <c r="Y11" s="43"/>
      <c r="Z11" s="59" t="s">
        <v>379</v>
      </c>
      <c r="AA11" s="59" t="s">
        <v>380</v>
      </c>
      <c r="AB11" s="43"/>
      <c r="AC11" s="43" t="s">
        <v>389</v>
      </c>
      <c r="AD11" s="59" t="s">
        <v>390</v>
      </c>
      <c r="AE11" s="43"/>
      <c r="AF11" s="59" t="s">
        <v>393</v>
      </c>
      <c r="AG11" s="59" t="s">
        <v>394</v>
      </c>
      <c r="AH11" s="43"/>
      <c r="AI11" s="59" t="s">
        <v>395</v>
      </c>
      <c r="AJ11" s="59" t="s">
        <v>396</v>
      </c>
      <c r="AK11" s="43"/>
      <c r="AL11" s="59" t="s">
        <v>395</v>
      </c>
      <c r="AM11" s="59" t="s">
        <v>396</v>
      </c>
      <c r="AN11" s="43"/>
      <c r="AO11" s="43" t="s">
        <v>391</v>
      </c>
      <c r="AP11" s="59" t="s">
        <v>392</v>
      </c>
      <c r="AQ11" s="43"/>
      <c r="AR11" s="43" t="s">
        <v>391</v>
      </c>
      <c r="AS11" s="59" t="s">
        <v>392</v>
      </c>
      <c r="AT11" s="43"/>
      <c r="AU11" s="43" t="s">
        <v>389</v>
      </c>
      <c r="AV11" s="59" t="s">
        <v>390</v>
      </c>
      <c r="AW11" s="43"/>
      <c r="AX11" s="43" t="s">
        <v>389</v>
      </c>
      <c r="AY11" s="59" t="s">
        <v>390</v>
      </c>
      <c r="AZ11" s="43"/>
      <c r="BA11" s="59" t="s">
        <v>379</v>
      </c>
      <c r="BB11" s="59" t="s">
        <v>380</v>
      </c>
      <c r="BC11" s="43"/>
      <c r="BD11" s="43" t="s">
        <v>389</v>
      </c>
      <c r="BE11" s="43" t="s">
        <v>390</v>
      </c>
      <c r="BF11" s="43"/>
      <c r="BG11" s="59" t="s">
        <v>393</v>
      </c>
      <c r="BH11" s="59" t="s">
        <v>394</v>
      </c>
      <c r="BI11" s="43"/>
      <c r="BJ11" s="43" t="s">
        <v>393</v>
      </c>
      <c r="BK11" s="59" t="s">
        <v>394</v>
      </c>
      <c r="BL11" s="43"/>
      <c r="BM11" s="43" t="s">
        <v>393</v>
      </c>
      <c r="BN11" s="59" t="s">
        <v>394</v>
      </c>
      <c r="BO11" s="43"/>
      <c r="BP11" s="43" t="s">
        <v>391</v>
      </c>
      <c r="BQ11" s="59" t="s">
        <v>392</v>
      </c>
      <c r="BR11" s="43"/>
      <c r="BS11" s="43" t="s">
        <v>389</v>
      </c>
      <c r="BT11" s="43" t="s">
        <v>390</v>
      </c>
      <c r="BU11" s="43"/>
      <c r="BV11" s="43" t="s">
        <v>389</v>
      </c>
      <c r="BW11" s="43" t="s">
        <v>390</v>
      </c>
      <c r="BX11" s="43"/>
      <c r="BY11" s="43" t="s">
        <v>379</v>
      </c>
      <c r="BZ11" s="59" t="s">
        <v>380</v>
      </c>
      <c r="CA11" s="43"/>
      <c r="CB11" s="43" t="s">
        <v>379</v>
      </c>
      <c r="CC11" s="59" t="s">
        <v>380</v>
      </c>
      <c r="CD11" s="43"/>
      <c r="CE11" s="59" t="s">
        <v>395</v>
      </c>
      <c r="CF11" s="59" t="s">
        <v>396</v>
      </c>
      <c r="CG11" s="43"/>
      <c r="CH11" s="59" t="s">
        <v>395</v>
      </c>
      <c r="CI11" s="59" t="s">
        <v>396</v>
      </c>
      <c r="CJ11" s="43"/>
      <c r="CK11" s="43" t="s">
        <v>393</v>
      </c>
      <c r="CL11" s="59" t="s">
        <v>394</v>
      </c>
      <c r="CM11" s="43"/>
      <c r="CN11" s="59" t="s">
        <v>395</v>
      </c>
      <c r="CO11" s="59" t="s">
        <v>396</v>
      </c>
      <c r="CP11" s="43"/>
      <c r="CQ11" s="59" t="s">
        <v>395</v>
      </c>
      <c r="CR11" s="59" t="s">
        <v>396</v>
      </c>
      <c r="CS11" s="43"/>
      <c r="CT11" s="59" t="s">
        <v>397</v>
      </c>
      <c r="CU11" s="59" t="s">
        <v>398</v>
      </c>
      <c r="CV11" s="43"/>
      <c r="CW11" s="59" t="s">
        <v>397</v>
      </c>
      <c r="CX11" s="59" t="s">
        <v>398</v>
      </c>
      <c r="CY11" s="43"/>
      <c r="CZ11" s="59" t="s">
        <v>397</v>
      </c>
      <c r="DA11" s="59" t="s">
        <v>398</v>
      </c>
      <c r="DB11" s="43"/>
      <c r="DC11" s="43" t="s">
        <v>389</v>
      </c>
      <c r="DD11" s="59" t="s">
        <v>390</v>
      </c>
      <c r="DE11" s="43"/>
      <c r="DF11" s="59" t="s">
        <v>395</v>
      </c>
      <c r="DG11" s="59" t="s">
        <v>396</v>
      </c>
      <c r="DH11" s="43"/>
      <c r="DI11" s="43" t="s">
        <v>393</v>
      </c>
      <c r="DJ11" s="59" t="s">
        <v>394</v>
      </c>
      <c r="DK11" s="43"/>
      <c r="DL11" s="43" t="s">
        <v>395</v>
      </c>
      <c r="DM11" s="59" t="s">
        <v>396</v>
      </c>
      <c r="DN11" s="43"/>
      <c r="DO11" s="59" t="s">
        <v>397</v>
      </c>
      <c r="DP11" s="59" t="s">
        <v>398</v>
      </c>
      <c r="DQ11" s="43"/>
      <c r="DR11" s="59" t="s">
        <v>397</v>
      </c>
      <c r="DS11" s="59" t="s">
        <v>398</v>
      </c>
      <c r="DT11" s="43"/>
      <c r="DU11" s="43" t="s">
        <v>393</v>
      </c>
      <c r="DV11" s="59" t="s">
        <v>394</v>
      </c>
      <c r="DW11" s="43"/>
      <c r="DX11" s="43" t="s">
        <v>397</v>
      </c>
      <c r="DY11" s="59" t="s">
        <v>398</v>
      </c>
      <c r="DZ11" s="43"/>
      <c r="EA11" s="43" t="s">
        <v>393</v>
      </c>
      <c r="EB11" s="59" t="s">
        <v>394</v>
      </c>
      <c r="EC11" s="43"/>
      <c r="ED11" s="43" t="s">
        <v>393</v>
      </c>
      <c r="EE11" s="59" t="s">
        <v>394</v>
      </c>
      <c r="EF11" s="43"/>
      <c r="EG11" s="59" t="s">
        <v>395</v>
      </c>
      <c r="EH11" s="59" t="s">
        <v>396</v>
      </c>
      <c r="EI11" s="43"/>
      <c r="EJ11" s="59" t="s">
        <v>393</v>
      </c>
      <c r="EK11" s="59" t="s">
        <v>394</v>
      </c>
    </row>
    <row r="12" spans="1:141" ht="14.4">
      <c r="B12" s="42" t="e">
        <f t="shared" si="0"/>
        <v>#N/A</v>
      </c>
      <c r="C12" s="43" t="str">
        <f>_xlfn.IFNA(INDEX('2-A) Asset Translations'!$B$2:$E$100,MATCH('2-A) Asset-Industry mapping'!B12,'2-A) Asset Translations'!$A$2:$A$100,0),MATCH('2-A) Asset-Industry mapping'!$C$4,'2-A) Asset Translations'!$B$1:$E$1,0)),"")</f>
        <v/>
      </c>
      <c r="D12" s="43"/>
      <c r="E12" s="59" t="s">
        <v>373</v>
      </c>
      <c r="F12" s="59" t="s">
        <v>374</v>
      </c>
      <c r="G12" s="59"/>
      <c r="H12" s="59" t="s">
        <v>395</v>
      </c>
      <c r="I12" s="59" t="s">
        <v>396</v>
      </c>
      <c r="J12" s="43"/>
      <c r="K12" s="59" t="s">
        <v>395</v>
      </c>
      <c r="L12" s="59" t="s">
        <v>396</v>
      </c>
      <c r="M12" s="59"/>
      <c r="N12" s="43" t="s">
        <v>389</v>
      </c>
      <c r="O12" s="59" t="s">
        <v>390</v>
      </c>
      <c r="P12" s="43"/>
      <c r="Q12" s="43" t="s">
        <v>389</v>
      </c>
      <c r="R12" s="43" t="s">
        <v>390</v>
      </c>
      <c r="S12" s="43"/>
      <c r="T12" s="43" t="s">
        <v>389</v>
      </c>
      <c r="U12" s="59" t="s">
        <v>390</v>
      </c>
      <c r="V12" s="43"/>
      <c r="W12" s="43" t="s">
        <v>389</v>
      </c>
      <c r="X12" s="43" t="s">
        <v>390</v>
      </c>
      <c r="Y12" s="43"/>
      <c r="Z12" s="43" t="s">
        <v>389</v>
      </c>
      <c r="AA12" s="59" t="s">
        <v>390</v>
      </c>
      <c r="AB12" s="43"/>
      <c r="AC12" s="59" t="s">
        <v>393</v>
      </c>
      <c r="AD12" s="59" t="s">
        <v>394</v>
      </c>
      <c r="AE12" s="43"/>
      <c r="AF12" s="59" t="s">
        <v>395</v>
      </c>
      <c r="AG12" s="59" t="s">
        <v>396</v>
      </c>
      <c r="AH12" s="43"/>
      <c r="AI12" s="43" t="s">
        <v>397</v>
      </c>
      <c r="AJ12" s="59" t="s">
        <v>398</v>
      </c>
      <c r="AK12" s="43"/>
      <c r="AL12" s="43" t="s">
        <v>399</v>
      </c>
      <c r="AM12" s="59" t="s">
        <v>400</v>
      </c>
      <c r="AN12" s="43"/>
      <c r="AO12" s="43" t="s">
        <v>379</v>
      </c>
      <c r="AP12" s="59" t="s">
        <v>380</v>
      </c>
      <c r="AQ12" s="43"/>
      <c r="AR12" s="43" t="s">
        <v>379</v>
      </c>
      <c r="AS12" s="59" t="s">
        <v>380</v>
      </c>
      <c r="AT12" s="43"/>
      <c r="AU12" s="43" t="s">
        <v>393</v>
      </c>
      <c r="AV12" s="59" t="s">
        <v>394</v>
      </c>
      <c r="AW12" s="43"/>
      <c r="AX12" s="43" t="s">
        <v>393</v>
      </c>
      <c r="AY12" s="59" t="s">
        <v>394</v>
      </c>
      <c r="AZ12" s="43"/>
      <c r="BA12" s="43" t="s">
        <v>389</v>
      </c>
      <c r="BB12" s="59" t="s">
        <v>390</v>
      </c>
      <c r="BC12" s="43"/>
      <c r="BD12" s="43" t="s">
        <v>393</v>
      </c>
      <c r="BE12" s="59" t="s">
        <v>394</v>
      </c>
      <c r="BF12" s="43"/>
      <c r="BG12" s="59" t="s">
        <v>395</v>
      </c>
      <c r="BH12" s="59" t="s">
        <v>396</v>
      </c>
      <c r="BI12" s="43"/>
      <c r="BJ12" s="59" t="s">
        <v>395</v>
      </c>
      <c r="BK12" s="59" t="s">
        <v>396</v>
      </c>
      <c r="BL12" s="43"/>
      <c r="BM12" s="59" t="s">
        <v>395</v>
      </c>
      <c r="BN12" s="59" t="s">
        <v>396</v>
      </c>
      <c r="BO12" s="43"/>
      <c r="BP12" s="59" t="s">
        <v>379</v>
      </c>
      <c r="BQ12" s="59" t="s">
        <v>380</v>
      </c>
      <c r="BR12" s="43"/>
      <c r="BS12" s="43" t="s">
        <v>393</v>
      </c>
      <c r="BT12" s="59" t="s">
        <v>394</v>
      </c>
      <c r="BU12" s="43"/>
      <c r="BV12" s="43" t="s">
        <v>393</v>
      </c>
      <c r="BW12" s="59" t="s">
        <v>394</v>
      </c>
      <c r="BX12" s="43"/>
      <c r="BY12" s="43" t="s">
        <v>389</v>
      </c>
      <c r="BZ12" s="59" t="s">
        <v>390</v>
      </c>
      <c r="CA12" s="43"/>
      <c r="CB12" s="43" t="s">
        <v>389</v>
      </c>
      <c r="CC12" s="59" t="s">
        <v>390</v>
      </c>
      <c r="CD12" s="43"/>
      <c r="CE12" s="59" t="s">
        <v>397</v>
      </c>
      <c r="CF12" s="59" t="s">
        <v>398</v>
      </c>
      <c r="CG12" s="43"/>
      <c r="CH12" s="59" t="s">
        <v>397</v>
      </c>
      <c r="CI12" s="59" t="s">
        <v>398</v>
      </c>
      <c r="CJ12" s="43"/>
      <c r="CK12" s="59" t="s">
        <v>395</v>
      </c>
      <c r="CL12" s="59" t="s">
        <v>396</v>
      </c>
      <c r="CM12" s="43"/>
      <c r="CN12" s="59" t="s">
        <v>397</v>
      </c>
      <c r="CO12" s="59" t="s">
        <v>398</v>
      </c>
      <c r="CP12" s="43"/>
      <c r="CQ12" s="43" t="s">
        <v>397</v>
      </c>
      <c r="CR12" s="59" t="s">
        <v>398</v>
      </c>
      <c r="CS12" s="43"/>
      <c r="CT12" s="43" t="s">
        <v>401</v>
      </c>
      <c r="CU12" s="59" t="s">
        <v>402</v>
      </c>
      <c r="CV12" s="43"/>
      <c r="CW12" s="43" t="s">
        <v>401</v>
      </c>
      <c r="CX12" s="59" t="s">
        <v>402</v>
      </c>
      <c r="CY12" s="43"/>
      <c r="CZ12" s="43" t="s">
        <v>401</v>
      </c>
      <c r="DA12" s="59" t="s">
        <v>402</v>
      </c>
      <c r="DB12" s="43"/>
      <c r="DC12" s="43" t="s">
        <v>393</v>
      </c>
      <c r="DD12" s="59" t="s">
        <v>394</v>
      </c>
      <c r="DE12" s="43"/>
      <c r="DF12" s="59" t="s">
        <v>397</v>
      </c>
      <c r="DG12" s="59" t="s">
        <v>398</v>
      </c>
      <c r="DH12" s="43"/>
      <c r="DI12" s="59" t="s">
        <v>395</v>
      </c>
      <c r="DJ12" s="59" t="s">
        <v>396</v>
      </c>
      <c r="DK12" s="43"/>
      <c r="DL12" s="59" t="s">
        <v>397</v>
      </c>
      <c r="DM12" s="59" t="s">
        <v>398</v>
      </c>
      <c r="DN12" s="43"/>
      <c r="DO12" s="59" t="s">
        <v>401</v>
      </c>
      <c r="DP12" s="59" t="s">
        <v>402</v>
      </c>
      <c r="DQ12" s="43"/>
      <c r="DR12" s="43" t="s">
        <v>401</v>
      </c>
      <c r="DS12" s="59" t="s">
        <v>402</v>
      </c>
      <c r="DT12" s="43"/>
      <c r="DU12" s="59" t="s">
        <v>395</v>
      </c>
      <c r="DV12" s="59" t="s">
        <v>396</v>
      </c>
      <c r="DW12" s="43"/>
      <c r="DX12" s="43" t="s">
        <v>401</v>
      </c>
      <c r="DY12" s="59" t="s">
        <v>402</v>
      </c>
      <c r="DZ12" s="43"/>
      <c r="EA12" s="59" t="s">
        <v>395</v>
      </c>
      <c r="EB12" s="59" t="s">
        <v>396</v>
      </c>
      <c r="EC12" s="43"/>
      <c r="ED12" s="59" t="s">
        <v>395</v>
      </c>
      <c r="EE12" s="59" t="s">
        <v>396</v>
      </c>
      <c r="EF12" s="43"/>
      <c r="EG12" s="43" t="s">
        <v>399</v>
      </c>
      <c r="EH12" s="59" t="s">
        <v>400</v>
      </c>
      <c r="EI12" s="43"/>
      <c r="EJ12" s="59" t="s">
        <v>395</v>
      </c>
      <c r="EK12" s="59" t="s">
        <v>396</v>
      </c>
    </row>
    <row r="13" spans="1:141" ht="14.4">
      <c r="B13" s="42" t="e">
        <f t="shared" si="0"/>
        <v>#N/A</v>
      </c>
      <c r="C13" s="43" t="str">
        <f>_xlfn.IFNA(INDEX('2-A) Asset Translations'!$B$2:$E$100,MATCH('2-A) Asset-Industry mapping'!B13,'2-A) Asset Translations'!$A$2:$A$100,0),MATCH('2-A) Asset-Industry mapping'!$C$4,'2-A) Asset Translations'!$B$1:$E$1,0)),"")</f>
        <v/>
      </c>
      <c r="D13" s="43"/>
      <c r="E13" s="59" t="s">
        <v>387</v>
      </c>
      <c r="F13" s="59" t="s">
        <v>388</v>
      </c>
      <c r="G13" s="59"/>
      <c r="H13" s="59" t="s">
        <v>397</v>
      </c>
      <c r="I13" s="59" t="s">
        <v>398</v>
      </c>
      <c r="J13" s="43"/>
      <c r="K13" s="59" t="s">
        <v>397</v>
      </c>
      <c r="L13" s="59" t="s">
        <v>398</v>
      </c>
      <c r="M13" s="59"/>
      <c r="N13" s="43" t="s">
        <v>393</v>
      </c>
      <c r="O13" s="59" t="s">
        <v>394</v>
      </c>
      <c r="P13" s="43"/>
      <c r="Q13" s="43" t="s">
        <v>393</v>
      </c>
      <c r="R13" s="59" t="s">
        <v>394</v>
      </c>
      <c r="S13" s="43"/>
      <c r="T13" s="43" t="s">
        <v>393</v>
      </c>
      <c r="U13" s="59" t="s">
        <v>394</v>
      </c>
      <c r="V13" s="43"/>
      <c r="W13" s="43" t="s">
        <v>393</v>
      </c>
      <c r="X13" s="59" t="s">
        <v>394</v>
      </c>
      <c r="Y13" s="43"/>
      <c r="Z13" s="43" t="s">
        <v>393</v>
      </c>
      <c r="AA13" s="59" t="s">
        <v>394</v>
      </c>
      <c r="AB13" s="43"/>
      <c r="AC13" s="59" t="s">
        <v>395</v>
      </c>
      <c r="AD13" s="59" t="s">
        <v>396</v>
      </c>
      <c r="AE13" s="43"/>
      <c r="AF13" s="43" t="s">
        <v>399</v>
      </c>
      <c r="AG13" s="59" t="s">
        <v>400</v>
      </c>
      <c r="AH13" s="43"/>
      <c r="AI13" s="43" t="s">
        <v>401</v>
      </c>
      <c r="AJ13" s="59" t="s">
        <v>402</v>
      </c>
      <c r="AK13" s="43"/>
      <c r="AL13" s="59" t="s">
        <v>397</v>
      </c>
      <c r="AM13" s="59" t="s">
        <v>398</v>
      </c>
      <c r="AN13" s="43"/>
      <c r="AO13" s="43" t="s">
        <v>389</v>
      </c>
      <c r="AP13" s="59" t="s">
        <v>390</v>
      </c>
      <c r="AQ13" s="43"/>
      <c r="AR13" s="43" t="s">
        <v>389</v>
      </c>
      <c r="AS13" s="59" t="s">
        <v>390</v>
      </c>
      <c r="AT13" s="43"/>
      <c r="AU13" s="59" t="s">
        <v>395</v>
      </c>
      <c r="AV13" s="59" t="s">
        <v>396</v>
      </c>
      <c r="AW13" s="43"/>
      <c r="AX13" s="43" t="s">
        <v>395</v>
      </c>
      <c r="AY13" s="59" t="s">
        <v>396</v>
      </c>
      <c r="AZ13" s="43"/>
      <c r="BA13" s="43" t="s">
        <v>393</v>
      </c>
      <c r="BB13" s="59" t="s">
        <v>394</v>
      </c>
      <c r="BC13" s="43"/>
      <c r="BD13" s="59" t="s">
        <v>395</v>
      </c>
      <c r="BE13" s="59" t="s">
        <v>396</v>
      </c>
      <c r="BF13" s="43"/>
      <c r="BG13" s="43" t="s">
        <v>403</v>
      </c>
      <c r="BH13" s="59" t="s">
        <v>404</v>
      </c>
      <c r="BI13" s="43"/>
      <c r="BJ13" s="43" t="s">
        <v>403</v>
      </c>
      <c r="BK13" s="59" t="s">
        <v>404</v>
      </c>
      <c r="BL13" s="43"/>
      <c r="BM13" s="43" t="s">
        <v>403</v>
      </c>
      <c r="BN13" s="59" t="s">
        <v>404</v>
      </c>
      <c r="BO13" s="43"/>
      <c r="BP13" s="43" t="s">
        <v>389</v>
      </c>
      <c r="BQ13" s="59" t="s">
        <v>390</v>
      </c>
      <c r="BR13" s="43"/>
      <c r="BS13" s="59" t="s">
        <v>395</v>
      </c>
      <c r="BT13" s="59" t="s">
        <v>396</v>
      </c>
      <c r="BU13" s="43"/>
      <c r="BV13" s="59" t="s">
        <v>395</v>
      </c>
      <c r="BW13" s="59" t="s">
        <v>396</v>
      </c>
      <c r="BX13" s="43"/>
      <c r="BY13" s="43" t="s">
        <v>393</v>
      </c>
      <c r="BZ13" s="59" t="s">
        <v>394</v>
      </c>
      <c r="CA13" s="43"/>
      <c r="CB13" s="43" t="s">
        <v>393</v>
      </c>
      <c r="CC13" s="59" t="s">
        <v>394</v>
      </c>
      <c r="CD13" s="43"/>
      <c r="CE13" s="43" t="s">
        <v>405</v>
      </c>
      <c r="CF13" s="59" t="s">
        <v>406</v>
      </c>
      <c r="CG13" s="43"/>
      <c r="CH13" s="43" t="s">
        <v>405</v>
      </c>
      <c r="CI13" s="59" t="s">
        <v>406</v>
      </c>
      <c r="CJ13" s="43"/>
      <c r="CK13" s="43" t="s">
        <v>397</v>
      </c>
      <c r="CL13" s="59" t="s">
        <v>398</v>
      </c>
      <c r="CM13" s="43"/>
      <c r="CN13" s="59" t="s">
        <v>401</v>
      </c>
      <c r="CO13" s="59" t="s">
        <v>402</v>
      </c>
      <c r="CP13" s="43"/>
      <c r="CQ13" s="43" t="s">
        <v>401</v>
      </c>
      <c r="CR13" s="59" t="s">
        <v>402</v>
      </c>
      <c r="CS13" s="43"/>
      <c r="CT13" s="43" t="s">
        <v>407</v>
      </c>
      <c r="CU13" s="59" t="s">
        <v>408</v>
      </c>
      <c r="CV13" s="43"/>
      <c r="CW13" s="59" t="s">
        <v>409</v>
      </c>
      <c r="CX13" s="59" t="s">
        <v>410</v>
      </c>
      <c r="CY13" s="43"/>
      <c r="CZ13" s="59" t="s">
        <v>409</v>
      </c>
      <c r="DA13" s="59" t="s">
        <v>410</v>
      </c>
      <c r="DB13" s="43"/>
      <c r="DC13" s="43" t="s">
        <v>395</v>
      </c>
      <c r="DD13" s="59" t="s">
        <v>396</v>
      </c>
      <c r="DE13" s="43"/>
      <c r="DF13" s="43" t="s">
        <v>401</v>
      </c>
      <c r="DG13" s="59" t="s">
        <v>402</v>
      </c>
      <c r="DH13" s="43"/>
      <c r="DI13" s="43" t="s">
        <v>397</v>
      </c>
      <c r="DJ13" s="59" t="s">
        <v>398</v>
      </c>
      <c r="DK13" s="43"/>
      <c r="DL13" s="43" t="s">
        <v>401</v>
      </c>
      <c r="DM13" s="59" t="s">
        <v>402</v>
      </c>
      <c r="DN13" s="43"/>
      <c r="DO13" s="43" t="s">
        <v>407</v>
      </c>
      <c r="DP13" s="59" t="s">
        <v>408</v>
      </c>
      <c r="DQ13" s="43"/>
      <c r="DR13" s="43" t="s">
        <v>407</v>
      </c>
      <c r="DS13" s="59" t="s">
        <v>408</v>
      </c>
      <c r="DT13" s="43"/>
      <c r="DU13" s="43" t="s">
        <v>397</v>
      </c>
      <c r="DV13" s="59" t="s">
        <v>398</v>
      </c>
      <c r="DW13" s="43"/>
      <c r="DX13" s="43" t="s">
        <v>407</v>
      </c>
      <c r="DY13" s="59" t="s">
        <v>408</v>
      </c>
      <c r="DZ13" s="43"/>
      <c r="EA13" s="59" t="s">
        <v>397</v>
      </c>
      <c r="EB13" s="59" t="s">
        <v>398</v>
      </c>
      <c r="EC13" s="43"/>
      <c r="ED13" s="43" t="s">
        <v>399</v>
      </c>
      <c r="EE13" s="59" t="s">
        <v>400</v>
      </c>
      <c r="EF13" s="43"/>
      <c r="EG13" s="59" t="s">
        <v>397</v>
      </c>
      <c r="EH13" s="59" t="s">
        <v>398</v>
      </c>
      <c r="EI13" s="43"/>
      <c r="EJ13" s="43" t="s">
        <v>411</v>
      </c>
      <c r="EK13" s="59" t="s">
        <v>412</v>
      </c>
    </row>
    <row r="14" spans="1:141" ht="14.4">
      <c r="B14" s="42" t="e">
        <f t="shared" si="0"/>
        <v>#N/A</v>
      </c>
      <c r="C14" s="43" t="str">
        <f>_xlfn.IFNA(INDEX('2-A) Asset Translations'!$B$2:$E$100,MATCH('2-A) Asset-Industry mapping'!B14,'2-A) Asset Translations'!$A$2:$A$100,0),MATCH('2-A) Asset-Industry mapping'!$C$4,'2-A) Asset Translations'!$B$1:$E$1,0)),"")</f>
        <v/>
      </c>
      <c r="D14" s="43"/>
      <c r="E14" s="59" t="s">
        <v>375</v>
      </c>
      <c r="F14" s="59" t="s">
        <v>376</v>
      </c>
      <c r="G14" s="59"/>
      <c r="H14" s="43" t="s">
        <v>401</v>
      </c>
      <c r="I14" s="59" t="s">
        <v>402</v>
      </c>
      <c r="J14" s="43"/>
      <c r="K14" s="43" t="s">
        <v>401</v>
      </c>
      <c r="L14" s="59" t="s">
        <v>402</v>
      </c>
      <c r="M14" s="59"/>
      <c r="N14" s="43" t="s">
        <v>395</v>
      </c>
      <c r="O14" s="59" t="s">
        <v>396</v>
      </c>
      <c r="P14" s="43"/>
      <c r="Q14" s="59" t="s">
        <v>395</v>
      </c>
      <c r="R14" s="59" t="s">
        <v>396</v>
      </c>
      <c r="S14" s="43"/>
      <c r="T14" s="43" t="s">
        <v>395</v>
      </c>
      <c r="U14" s="59" t="s">
        <v>396</v>
      </c>
      <c r="V14" s="43"/>
      <c r="W14" s="43" t="s">
        <v>395</v>
      </c>
      <c r="X14" s="59" t="s">
        <v>396</v>
      </c>
      <c r="Y14" s="43"/>
      <c r="Z14" s="59" t="s">
        <v>395</v>
      </c>
      <c r="AA14" s="59" t="s">
        <v>396</v>
      </c>
      <c r="AB14" s="43"/>
      <c r="AC14" s="43" t="s">
        <v>399</v>
      </c>
      <c r="AD14" s="59" t="s">
        <v>400</v>
      </c>
      <c r="AE14" s="43"/>
      <c r="AF14" s="43" t="s">
        <v>411</v>
      </c>
      <c r="AG14" s="59" t="s">
        <v>412</v>
      </c>
      <c r="AH14" s="43"/>
      <c r="AI14" s="59" t="s">
        <v>409</v>
      </c>
      <c r="AJ14" s="59" t="s">
        <v>410</v>
      </c>
      <c r="AK14" s="43"/>
      <c r="AL14" s="43" t="s">
        <v>401</v>
      </c>
      <c r="AM14" s="59" t="s">
        <v>402</v>
      </c>
      <c r="AN14" s="43"/>
      <c r="AO14" s="43" t="s">
        <v>393</v>
      </c>
      <c r="AP14" s="59" t="s">
        <v>394</v>
      </c>
      <c r="AQ14" s="43"/>
      <c r="AR14" s="43" t="s">
        <v>393</v>
      </c>
      <c r="AS14" s="59" t="s">
        <v>394</v>
      </c>
      <c r="AT14" s="43"/>
      <c r="AU14" s="43" t="s">
        <v>403</v>
      </c>
      <c r="AV14" s="59" t="s">
        <v>404</v>
      </c>
      <c r="AW14" s="43"/>
      <c r="AX14" s="43" t="s">
        <v>403</v>
      </c>
      <c r="AY14" s="59" t="s">
        <v>404</v>
      </c>
      <c r="AZ14" s="43"/>
      <c r="BA14" s="59" t="s">
        <v>395</v>
      </c>
      <c r="BB14" s="59" t="s">
        <v>396</v>
      </c>
      <c r="BC14" s="43"/>
      <c r="BD14" s="43" t="s">
        <v>403</v>
      </c>
      <c r="BE14" s="59" t="s">
        <v>404</v>
      </c>
      <c r="BF14" s="43"/>
      <c r="BG14" s="43" t="s">
        <v>397</v>
      </c>
      <c r="BH14" s="59" t="s">
        <v>398</v>
      </c>
      <c r="BI14" s="43"/>
      <c r="BJ14" s="43" t="s">
        <v>397</v>
      </c>
      <c r="BK14" s="59" t="s">
        <v>398</v>
      </c>
      <c r="BL14" s="43"/>
      <c r="BM14" s="43" t="s">
        <v>413</v>
      </c>
      <c r="BN14" s="59" t="s">
        <v>414</v>
      </c>
      <c r="BO14" s="43"/>
      <c r="BP14" s="43" t="s">
        <v>393</v>
      </c>
      <c r="BQ14" s="59" t="s">
        <v>394</v>
      </c>
      <c r="BR14" s="43"/>
      <c r="BS14" s="43" t="s">
        <v>399</v>
      </c>
      <c r="BT14" s="59" t="s">
        <v>400</v>
      </c>
      <c r="BU14" s="43"/>
      <c r="BV14" s="43" t="s">
        <v>399</v>
      </c>
      <c r="BW14" s="59" t="s">
        <v>400</v>
      </c>
      <c r="BX14" s="43"/>
      <c r="BY14" s="59" t="s">
        <v>395</v>
      </c>
      <c r="BZ14" s="59" t="s">
        <v>396</v>
      </c>
      <c r="CA14" s="43"/>
      <c r="CB14" s="59" t="s">
        <v>395</v>
      </c>
      <c r="CC14" s="59" t="s">
        <v>396</v>
      </c>
      <c r="CD14" s="43"/>
      <c r="CE14" s="43" t="s">
        <v>401</v>
      </c>
      <c r="CF14" s="59" t="s">
        <v>402</v>
      </c>
      <c r="CG14" s="43"/>
      <c r="CH14" s="43" t="s">
        <v>401</v>
      </c>
      <c r="CI14" s="59" t="s">
        <v>402</v>
      </c>
      <c r="CJ14" s="43"/>
      <c r="CK14" s="43" t="s">
        <v>401</v>
      </c>
      <c r="CL14" s="59" t="s">
        <v>402</v>
      </c>
      <c r="CM14" s="43"/>
      <c r="CN14" s="59" t="s">
        <v>409</v>
      </c>
      <c r="CO14" s="59" t="s">
        <v>410</v>
      </c>
      <c r="CP14" s="43"/>
      <c r="CQ14" s="59" t="s">
        <v>409</v>
      </c>
      <c r="CR14" s="59" t="s">
        <v>410</v>
      </c>
      <c r="CS14" s="43"/>
      <c r="CT14" s="59" t="s">
        <v>409</v>
      </c>
      <c r="CU14" s="59" t="s">
        <v>410</v>
      </c>
      <c r="CV14" s="43"/>
      <c r="CW14" s="43" t="s">
        <v>415</v>
      </c>
      <c r="CX14" s="59" t="s">
        <v>416</v>
      </c>
      <c r="CY14" s="43"/>
      <c r="CZ14" s="43" t="s">
        <v>415</v>
      </c>
      <c r="DA14" s="59" t="s">
        <v>416</v>
      </c>
      <c r="DB14" s="43"/>
      <c r="DC14" s="43" t="s">
        <v>397</v>
      </c>
      <c r="DD14" s="59" t="s">
        <v>398</v>
      </c>
      <c r="DE14" s="43"/>
      <c r="DF14" s="43" t="s">
        <v>407</v>
      </c>
      <c r="DG14" s="59" t="s">
        <v>408</v>
      </c>
      <c r="DH14" s="43"/>
      <c r="DI14" s="43" t="s">
        <v>401</v>
      </c>
      <c r="DJ14" s="59" t="s">
        <v>402</v>
      </c>
      <c r="DK14" s="43"/>
      <c r="DL14" s="43" t="s">
        <v>407</v>
      </c>
      <c r="DM14" s="59" t="s">
        <v>408</v>
      </c>
      <c r="DN14" s="43"/>
      <c r="DO14" s="59" t="s">
        <v>409</v>
      </c>
      <c r="DP14" s="59" t="s">
        <v>410</v>
      </c>
      <c r="DQ14" s="43"/>
      <c r="DR14" s="59" t="s">
        <v>409</v>
      </c>
      <c r="DS14" s="59" t="s">
        <v>410</v>
      </c>
      <c r="DT14" s="43"/>
      <c r="DU14" s="43" t="s">
        <v>401</v>
      </c>
      <c r="DV14" s="59" t="s">
        <v>402</v>
      </c>
      <c r="DW14" s="43"/>
      <c r="DX14" s="59" t="s">
        <v>409</v>
      </c>
      <c r="DY14" s="59" t="s">
        <v>410</v>
      </c>
      <c r="DZ14" s="43"/>
      <c r="EA14" s="43" t="s">
        <v>401</v>
      </c>
      <c r="EB14" s="59" t="s">
        <v>402</v>
      </c>
      <c r="EC14" s="43"/>
      <c r="ED14" s="43" t="s">
        <v>411</v>
      </c>
      <c r="EE14" s="59" t="s">
        <v>412</v>
      </c>
      <c r="EF14" s="43"/>
      <c r="EG14" s="43" t="s">
        <v>401</v>
      </c>
      <c r="EH14" s="59" t="s">
        <v>402</v>
      </c>
      <c r="EI14" s="43"/>
      <c r="EJ14" s="59" t="s">
        <v>397</v>
      </c>
      <c r="EK14" s="59" t="s">
        <v>398</v>
      </c>
    </row>
    <row r="15" spans="1:141" ht="14.4">
      <c r="B15" s="42" t="e">
        <f t="shared" si="0"/>
        <v>#N/A</v>
      </c>
      <c r="C15" s="43" t="str">
        <f>_xlfn.IFNA(INDEX('2-A) Asset Translations'!$B$2:$E$100,MATCH('2-A) Asset-Industry mapping'!B15,'2-A) Asset Translations'!$A$2:$A$100,0),MATCH('2-A) Asset-Industry mapping'!$C$4,'2-A) Asset Translations'!$B$1:$E$1,0)),"")</f>
        <v/>
      </c>
      <c r="D15" s="43"/>
      <c r="E15" s="59" t="s">
        <v>377</v>
      </c>
      <c r="F15" s="59" t="s">
        <v>378</v>
      </c>
      <c r="G15" s="59"/>
      <c r="H15" s="59" t="s">
        <v>409</v>
      </c>
      <c r="I15" s="59" t="s">
        <v>410</v>
      </c>
      <c r="J15" s="43"/>
      <c r="K15" s="59" t="s">
        <v>409</v>
      </c>
      <c r="L15" s="59" t="s">
        <v>410</v>
      </c>
      <c r="M15" s="59"/>
      <c r="N15" s="43" t="s">
        <v>411</v>
      </c>
      <c r="O15" s="59" t="s">
        <v>412</v>
      </c>
      <c r="P15" s="43"/>
      <c r="Q15" s="43" t="s">
        <v>411</v>
      </c>
      <c r="R15" s="59" t="s">
        <v>412</v>
      </c>
      <c r="S15" s="43"/>
      <c r="T15" s="43" t="s">
        <v>411</v>
      </c>
      <c r="U15" s="59" t="s">
        <v>412</v>
      </c>
      <c r="V15" s="43"/>
      <c r="W15" s="59" t="s">
        <v>397</v>
      </c>
      <c r="X15" s="59" t="s">
        <v>398</v>
      </c>
      <c r="Y15" s="43"/>
      <c r="Z15" s="43" t="s">
        <v>411</v>
      </c>
      <c r="AA15" s="59" t="s">
        <v>412</v>
      </c>
      <c r="AB15" s="43"/>
      <c r="AC15" s="43" t="s">
        <v>411</v>
      </c>
      <c r="AD15" s="59" t="s">
        <v>412</v>
      </c>
      <c r="AE15" s="43"/>
      <c r="AF15" s="59" t="s">
        <v>397</v>
      </c>
      <c r="AG15" s="59" t="s">
        <v>398</v>
      </c>
      <c r="AH15" s="43"/>
      <c r="AI15" s="59" t="s">
        <v>417</v>
      </c>
      <c r="AJ15" s="59" t="s">
        <v>418</v>
      </c>
      <c r="AK15" s="43"/>
      <c r="AL15" s="43" t="s">
        <v>419</v>
      </c>
      <c r="AM15" s="59" t="s">
        <v>420</v>
      </c>
      <c r="AN15" s="43"/>
      <c r="AO15" s="43" t="s">
        <v>395</v>
      </c>
      <c r="AP15" s="59" t="s">
        <v>396</v>
      </c>
      <c r="AQ15" s="43"/>
      <c r="AR15" s="59" t="s">
        <v>395</v>
      </c>
      <c r="AS15" s="59" t="s">
        <v>396</v>
      </c>
      <c r="AT15" s="43"/>
      <c r="AU15" s="59" t="s">
        <v>397</v>
      </c>
      <c r="AV15" s="59" t="s">
        <v>398</v>
      </c>
      <c r="AW15" s="43"/>
      <c r="AX15" s="59" t="s">
        <v>397</v>
      </c>
      <c r="AY15" s="59" t="s">
        <v>398</v>
      </c>
      <c r="AZ15" s="43"/>
      <c r="BA15" s="43" t="s">
        <v>403</v>
      </c>
      <c r="BB15" s="59" t="s">
        <v>404</v>
      </c>
      <c r="BC15" s="43"/>
      <c r="BD15" s="59" t="s">
        <v>397</v>
      </c>
      <c r="BE15" s="59" t="s">
        <v>398</v>
      </c>
      <c r="BF15" s="43"/>
      <c r="BG15" s="59" t="s">
        <v>401</v>
      </c>
      <c r="BH15" s="59" t="s">
        <v>402</v>
      </c>
      <c r="BI15" s="43"/>
      <c r="BJ15" s="43" t="s">
        <v>401</v>
      </c>
      <c r="BK15" s="59" t="s">
        <v>402</v>
      </c>
      <c r="BL15" s="43"/>
      <c r="BM15" s="59" t="s">
        <v>397</v>
      </c>
      <c r="BN15" s="59" t="s">
        <v>398</v>
      </c>
      <c r="BO15" s="43"/>
      <c r="BP15" s="43" t="s">
        <v>395</v>
      </c>
      <c r="BQ15" s="59" t="s">
        <v>396</v>
      </c>
      <c r="BR15" s="43"/>
      <c r="BS15" s="59" t="s">
        <v>397</v>
      </c>
      <c r="BT15" s="59" t="s">
        <v>398</v>
      </c>
      <c r="BU15" s="43"/>
      <c r="BV15" s="59" t="s">
        <v>397</v>
      </c>
      <c r="BW15" s="59" t="s">
        <v>398</v>
      </c>
      <c r="BX15" s="43"/>
      <c r="BY15" s="43" t="s">
        <v>399</v>
      </c>
      <c r="BZ15" s="59" t="s">
        <v>400</v>
      </c>
      <c r="CA15" s="43"/>
      <c r="CB15" s="43" t="s">
        <v>399</v>
      </c>
      <c r="CC15" s="59" t="s">
        <v>400</v>
      </c>
      <c r="CD15" s="43"/>
      <c r="CE15" s="59" t="s">
        <v>409</v>
      </c>
      <c r="CF15" s="59" t="s">
        <v>410</v>
      </c>
      <c r="CG15" s="43"/>
      <c r="CH15" s="59" t="s">
        <v>409</v>
      </c>
      <c r="CI15" s="59" t="s">
        <v>410</v>
      </c>
      <c r="CJ15" s="43"/>
      <c r="CK15" s="43" t="s">
        <v>407</v>
      </c>
      <c r="CL15" s="59" t="s">
        <v>408</v>
      </c>
      <c r="CM15" s="43"/>
      <c r="CN15" s="59" t="s">
        <v>417</v>
      </c>
      <c r="CO15" s="59" t="s">
        <v>418</v>
      </c>
      <c r="CP15" s="43"/>
      <c r="CQ15" s="59" t="s">
        <v>417</v>
      </c>
      <c r="CR15" s="59" t="s">
        <v>418</v>
      </c>
      <c r="CS15" s="43"/>
      <c r="CT15" s="59" t="s">
        <v>417</v>
      </c>
      <c r="CU15" s="59" t="s">
        <v>418</v>
      </c>
      <c r="CV15" s="43"/>
      <c r="CW15" s="59" t="s">
        <v>417</v>
      </c>
      <c r="CX15" s="59" t="s">
        <v>418</v>
      </c>
      <c r="CY15" s="43"/>
      <c r="CZ15" s="59" t="s">
        <v>417</v>
      </c>
      <c r="DA15" s="59" t="s">
        <v>418</v>
      </c>
      <c r="DB15" s="43"/>
      <c r="DC15" s="43" t="s">
        <v>401</v>
      </c>
      <c r="DD15" s="59" t="s">
        <v>402</v>
      </c>
      <c r="DE15" s="43"/>
      <c r="DF15" s="59" t="s">
        <v>409</v>
      </c>
      <c r="DG15" s="59" t="s">
        <v>410</v>
      </c>
      <c r="DH15" s="43"/>
      <c r="DI15" s="43" t="s">
        <v>407</v>
      </c>
      <c r="DJ15" s="59" t="s">
        <v>408</v>
      </c>
      <c r="DK15" s="43"/>
      <c r="DL15" s="43" t="s">
        <v>409</v>
      </c>
      <c r="DM15" s="59" t="s">
        <v>410</v>
      </c>
      <c r="DN15" s="43"/>
      <c r="DO15" s="59" t="s">
        <v>417</v>
      </c>
      <c r="DP15" s="59" t="s">
        <v>418</v>
      </c>
      <c r="DQ15" s="43"/>
      <c r="DR15" s="59" t="s">
        <v>417</v>
      </c>
      <c r="DS15" s="59" t="s">
        <v>418</v>
      </c>
      <c r="DT15" s="43"/>
      <c r="DU15" s="43" t="s">
        <v>407</v>
      </c>
      <c r="DV15" s="59" t="s">
        <v>408</v>
      </c>
      <c r="DW15" s="43"/>
      <c r="DX15" s="43" t="s">
        <v>417</v>
      </c>
      <c r="DY15" s="59" t="s">
        <v>418</v>
      </c>
      <c r="DZ15" s="43"/>
      <c r="EA15" s="43" t="s">
        <v>407</v>
      </c>
      <c r="EB15" s="59" t="s">
        <v>408</v>
      </c>
      <c r="EC15" s="43"/>
      <c r="ED15" s="59" t="s">
        <v>397</v>
      </c>
      <c r="EE15" s="59" t="s">
        <v>398</v>
      </c>
      <c r="EF15" s="43"/>
      <c r="EG15" s="59" t="s">
        <v>409</v>
      </c>
      <c r="EH15" s="59" t="s">
        <v>410</v>
      </c>
      <c r="EI15" s="43"/>
      <c r="EJ15" s="43" t="s">
        <v>401</v>
      </c>
      <c r="EK15" s="59" t="s">
        <v>402</v>
      </c>
    </row>
    <row r="16" spans="1:141" ht="14.4">
      <c r="B16" s="42" t="e">
        <f t="shared" si="0"/>
        <v>#N/A</v>
      </c>
      <c r="C16" s="43" t="str">
        <f>_xlfn.IFNA(INDEX('2-A) Asset Translations'!$B$2:$E$100,MATCH('2-A) Asset-Industry mapping'!B16,'2-A) Asset Translations'!$A$2:$A$100,0),MATCH('2-A) Asset-Industry mapping'!$C$4,'2-A) Asset Translations'!$B$1:$E$1,0)),"")</f>
        <v/>
      </c>
      <c r="D16" s="43"/>
      <c r="E16" s="59" t="s">
        <v>391</v>
      </c>
      <c r="F16" s="59" t="s">
        <v>392</v>
      </c>
      <c r="G16" s="59"/>
      <c r="H16" s="59" t="s">
        <v>417</v>
      </c>
      <c r="I16" s="59" t="s">
        <v>418</v>
      </c>
      <c r="J16" s="43"/>
      <c r="K16" s="59" t="s">
        <v>417</v>
      </c>
      <c r="L16" s="59" t="s">
        <v>418</v>
      </c>
      <c r="M16" s="59"/>
      <c r="N16" s="43" t="s">
        <v>413</v>
      </c>
      <c r="O16" s="59" t="s">
        <v>414</v>
      </c>
      <c r="P16" s="43"/>
      <c r="Q16" s="59" t="s">
        <v>397</v>
      </c>
      <c r="R16" s="59" t="s">
        <v>398</v>
      </c>
      <c r="S16" s="43"/>
      <c r="T16" s="43" t="s">
        <v>413</v>
      </c>
      <c r="U16" s="59" t="s">
        <v>414</v>
      </c>
      <c r="V16" s="43"/>
      <c r="W16" s="43" t="s">
        <v>401</v>
      </c>
      <c r="X16" s="59" t="s">
        <v>402</v>
      </c>
      <c r="Y16" s="43"/>
      <c r="Z16" s="59" t="s">
        <v>397</v>
      </c>
      <c r="AA16" s="59" t="s">
        <v>398</v>
      </c>
      <c r="AB16" s="43"/>
      <c r="AC16" s="43" t="s">
        <v>397</v>
      </c>
      <c r="AD16" s="59" t="s">
        <v>398</v>
      </c>
      <c r="AE16" s="43"/>
      <c r="AF16" s="43" t="s">
        <v>401</v>
      </c>
      <c r="AG16" s="59" t="s">
        <v>402</v>
      </c>
      <c r="AH16" s="43"/>
      <c r="AI16" s="59" t="s">
        <v>421</v>
      </c>
      <c r="AJ16" s="59" t="s">
        <v>422</v>
      </c>
      <c r="AK16" s="43"/>
      <c r="AL16" s="43" t="s">
        <v>407</v>
      </c>
      <c r="AM16" s="59" t="s">
        <v>408</v>
      </c>
      <c r="AN16" s="43"/>
      <c r="AO16" s="43" t="s">
        <v>403</v>
      </c>
      <c r="AP16" s="59" t="s">
        <v>404</v>
      </c>
      <c r="AQ16" s="43"/>
      <c r="AR16" s="43" t="s">
        <v>403</v>
      </c>
      <c r="AS16" s="59" t="s">
        <v>404</v>
      </c>
      <c r="AT16" s="43"/>
      <c r="AU16" s="43" t="s">
        <v>401</v>
      </c>
      <c r="AV16" s="59" t="s">
        <v>402</v>
      </c>
      <c r="AW16" s="43"/>
      <c r="AX16" s="43" t="s">
        <v>401</v>
      </c>
      <c r="AY16" s="59" t="s">
        <v>402</v>
      </c>
      <c r="AZ16" s="43"/>
      <c r="BA16" s="59" t="s">
        <v>397</v>
      </c>
      <c r="BB16" s="59" t="s">
        <v>398</v>
      </c>
      <c r="BC16" s="43"/>
      <c r="BD16" s="43" t="s">
        <v>401</v>
      </c>
      <c r="BE16" s="59" t="s">
        <v>402</v>
      </c>
      <c r="BF16" s="43"/>
      <c r="BG16" s="43" t="s">
        <v>407</v>
      </c>
      <c r="BH16" s="59" t="s">
        <v>408</v>
      </c>
      <c r="BI16" s="43"/>
      <c r="BJ16" s="43" t="s">
        <v>407</v>
      </c>
      <c r="BK16" s="59" t="s">
        <v>408</v>
      </c>
      <c r="BL16" s="43"/>
      <c r="BM16" s="59" t="s">
        <v>401</v>
      </c>
      <c r="BN16" s="59" t="s">
        <v>402</v>
      </c>
      <c r="BO16" s="43"/>
      <c r="BP16" s="43" t="s">
        <v>403</v>
      </c>
      <c r="BQ16" s="59" t="s">
        <v>404</v>
      </c>
      <c r="BR16" s="43"/>
      <c r="BS16" s="43" t="s">
        <v>401</v>
      </c>
      <c r="BT16" s="59" t="s">
        <v>402</v>
      </c>
      <c r="BU16" s="43"/>
      <c r="BV16" s="43" t="s">
        <v>401</v>
      </c>
      <c r="BW16" s="59" t="s">
        <v>402</v>
      </c>
      <c r="BX16" s="43"/>
      <c r="BY16" s="43" t="s">
        <v>411</v>
      </c>
      <c r="BZ16" s="59" t="s">
        <v>412</v>
      </c>
      <c r="CA16" s="43"/>
      <c r="CB16" s="43" t="s">
        <v>411</v>
      </c>
      <c r="CC16" s="59" t="s">
        <v>412</v>
      </c>
      <c r="CD16" s="43"/>
      <c r="CE16" s="59" t="s">
        <v>417</v>
      </c>
      <c r="CF16" s="59" t="s">
        <v>418</v>
      </c>
      <c r="CG16" s="43"/>
      <c r="CH16" s="59" t="s">
        <v>417</v>
      </c>
      <c r="CI16" s="59" t="s">
        <v>418</v>
      </c>
      <c r="CJ16" s="43"/>
      <c r="CK16" s="59" t="s">
        <v>409</v>
      </c>
      <c r="CL16" s="59" t="s">
        <v>410</v>
      </c>
      <c r="CM16" s="43"/>
      <c r="CN16" s="59" t="s">
        <v>421</v>
      </c>
      <c r="CO16" s="59" t="s">
        <v>422</v>
      </c>
      <c r="CP16" s="43"/>
      <c r="CQ16" s="43" t="s">
        <v>423</v>
      </c>
      <c r="CR16" s="59" t="s">
        <v>424</v>
      </c>
      <c r="CS16" s="43"/>
      <c r="CT16" s="59" t="s">
        <v>421</v>
      </c>
      <c r="CU16" s="59" t="s">
        <v>422</v>
      </c>
      <c r="CV16" s="43"/>
      <c r="CW16" s="43" t="s">
        <v>421</v>
      </c>
      <c r="CX16" s="59" t="s">
        <v>422</v>
      </c>
      <c r="CY16" s="43"/>
      <c r="CZ16" s="43" t="s">
        <v>421</v>
      </c>
      <c r="DA16" s="59" t="s">
        <v>422</v>
      </c>
      <c r="DB16" s="43"/>
      <c r="DC16" s="43" t="s">
        <v>407</v>
      </c>
      <c r="DD16" s="59" t="s">
        <v>408</v>
      </c>
      <c r="DE16" s="43"/>
      <c r="DF16" s="59" t="s">
        <v>417</v>
      </c>
      <c r="DG16" s="59" t="s">
        <v>418</v>
      </c>
      <c r="DH16" s="43"/>
      <c r="DI16" s="43" t="s">
        <v>409</v>
      </c>
      <c r="DJ16" s="59" t="s">
        <v>410</v>
      </c>
      <c r="DK16" s="43"/>
      <c r="DL16" s="43" t="s">
        <v>417</v>
      </c>
      <c r="DM16" s="59" t="s">
        <v>418</v>
      </c>
      <c r="DN16" s="43"/>
      <c r="DO16" s="59" t="s">
        <v>421</v>
      </c>
      <c r="DP16" s="59" t="s">
        <v>422</v>
      </c>
      <c r="DQ16" s="43"/>
      <c r="DR16" s="43" t="s">
        <v>421</v>
      </c>
      <c r="DS16" s="59" t="s">
        <v>422</v>
      </c>
      <c r="DT16" s="43"/>
      <c r="DU16" s="59" t="s">
        <v>409</v>
      </c>
      <c r="DV16" s="59" t="s">
        <v>410</v>
      </c>
      <c r="DW16" s="43"/>
      <c r="DX16" s="43" t="s">
        <v>423</v>
      </c>
      <c r="DY16" s="59" t="s">
        <v>424</v>
      </c>
      <c r="DZ16" s="43"/>
      <c r="EA16" s="59" t="s">
        <v>409</v>
      </c>
      <c r="EB16" s="59" t="s">
        <v>410</v>
      </c>
      <c r="EC16" s="43"/>
      <c r="ED16" s="43" t="s">
        <v>401</v>
      </c>
      <c r="EE16" s="59" t="s">
        <v>402</v>
      </c>
      <c r="EF16" s="43"/>
      <c r="EG16" s="59" t="s">
        <v>417</v>
      </c>
      <c r="EH16" s="59" t="s">
        <v>418</v>
      </c>
      <c r="EI16" s="43"/>
      <c r="EJ16" s="59" t="s">
        <v>401</v>
      </c>
      <c r="EK16" s="59" t="s">
        <v>402</v>
      </c>
    </row>
    <row r="17" spans="2:141" ht="14.4">
      <c r="B17" s="42" t="e">
        <f t="shared" si="0"/>
        <v>#N/A</v>
      </c>
      <c r="C17" s="43" t="str">
        <f>_xlfn.IFNA(INDEX('2-A) Asset Translations'!$B$2:$E$100,MATCH('2-A) Asset-Industry mapping'!B17,'2-A) Asset Translations'!$A$2:$A$100,0),MATCH('2-A) Asset-Industry mapping'!$C$4,'2-A) Asset Translations'!$B$1:$E$1,0)),"")</f>
        <v/>
      </c>
      <c r="D17" s="43"/>
      <c r="E17" s="59" t="s">
        <v>379</v>
      </c>
      <c r="F17" s="59" t="s">
        <v>380</v>
      </c>
      <c r="G17" s="59"/>
      <c r="H17" s="59" t="s">
        <v>421</v>
      </c>
      <c r="I17" s="59" t="s">
        <v>422</v>
      </c>
      <c r="J17" s="43"/>
      <c r="K17" s="59" t="s">
        <v>421</v>
      </c>
      <c r="L17" s="59" t="s">
        <v>422</v>
      </c>
      <c r="M17" s="59"/>
      <c r="N17" s="59" t="s">
        <v>397</v>
      </c>
      <c r="O17" s="59" t="s">
        <v>398</v>
      </c>
      <c r="P17" s="43"/>
      <c r="Q17" s="43" t="s">
        <v>401</v>
      </c>
      <c r="R17" s="59" t="s">
        <v>402</v>
      </c>
      <c r="S17" s="43"/>
      <c r="T17" s="59" t="s">
        <v>397</v>
      </c>
      <c r="U17" s="59" t="s">
        <v>398</v>
      </c>
      <c r="V17" s="43"/>
      <c r="W17" s="43" t="s">
        <v>407</v>
      </c>
      <c r="X17" s="59" t="s">
        <v>408</v>
      </c>
      <c r="Y17" s="43"/>
      <c r="Z17" s="43" t="s">
        <v>401</v>
      </c>
      <c r="AA17" s="59" t="s">
        <v>402</v>
      </c>
      <c r="AB17" s="43"/>
      <c r="AC17" s="43" t="s">
        <v>401</v>
      </c>
      <c r="AD17" s="59" t="s">
        <v>402</v>
      </c>
      <c r="AE17" s="43"/>
      <c r="AF17" s="59" t="s">
        <v>409</v>
      </c>
      <c r="AG17" s="59" t="s">
        <v>410</v>
      </c>
      <c r="AH17" s="43"/>
      <c r="AI17" s="43" t="s">
        <v>425</v>
      </c>
      <c r="AJ17" s="43" t="s">
        <v>426</v>
      </c>
      <c r="AK17" s="43"/>
      <c r="AL17" s="59" t="s">
        <v>409</v>
      </c>
      <c r="AM17" s="59" t="s">
        <v>410</v>
      </c>
      <c r="AN17" s="43"/>
      <c r="AO17" s="43" t="s">
        <v>413</v>
      </c>
      <c r="AP17" s="59" t="s">
        <v>414</v>
      </c>
      <c r="AQ17" s="43"/>
      <c r="AR17" s="59" t="s">
        <v>397</v>
      </c>
      <c r="AS17" s="59" t="s">
        <v>398</v>
      </c>
      <c r="AT17" s="43"/>
      <c r="AU17" s="43" t="s">
        <v>407</v>
      </c>
      <c r="AV17" s="59" t="s">
        <v>408</v>
      </c>
      <c r="AW17" s="43"/>
      <c r="AX17" s="59" t="s">
        <v>409</v>
      </c>
      <c r="AY17" s="59" t="s">
        <v>410</v>
      </c>
      <c r="AZ17" s="43"/>
      <c r="BA17" s="43" t="s">
        <v>401</v>
      </c>
      <c r="BB17" s="59" t="s">
        <v>402</v>
      </c>
      <c r="BC17" s="43"/>
      <c r="BD17" s="59" t="s">
        <v>409</v>
      </c>
      <c r="BE17" s="59" t="s">
        <v>410</v>
      </c>
      <c r="BF17" s="43"/>
      <c r="BG17" s="59" t="s">
        <v>409</v>
      </c>
      <c r="BH17" s="59" t="s">
        <v>410</v>
      </c>
      <c r="BI17" s="43"/>
      <c r="BJ17" s="59" t="s">
        <v>409</v>
      </c>
      <c r="BK17" s="59" t="s">
        <v>410</v>
      </c>
      <c r="BL17" s="43"/>
      <c r="BM17" s="59" t="s">
        <v>409</v>
      </c>
      <c r="BN17" s="59" t="s">
        <v>410</v>
      </c>
      <c r="BO17" s="43"/>
      <c r="BP17" s="43" t="s">
        <v>397</v>
      </c>
      <c r="BQ17" s="59" t="s">
        <v>398</v>
      </c>
      <c r="BR17" s="43"/>
      <c r="BS17" s="43" t="s">
        <v>419</v>
      </c>
      <c r="BT17" s="59" t="s">
        <v>420</v>
      </c>
      <c r="BU17" s="43"/>
      <c r="BV17" s="43" t="s">
        <v>419</v>
      </c>
      <c r="BW17" s="59" t="s">
        <v>420</v>
      </c>
      <c r="BX17" s="43"/>
      <c r="BY17" s="43" t="s">
        <v>397</v>
      </c>
      <c r="BZ17" s="59" t="s">
        <v>398</v>
      </c>
      <c r="CA17" s="43"/>
      <c r="CB17" s="43" t="s">
        <v>397</v>
      </c>
      <c r="CC17" s="59" t="s">
        <v>398</v>
      </c>
      <c r="CD17" s="43"/>
      <c r="CE17" s="43" t="s">
        <v>421</v>
      </c>
      <c r="CF17" s="59" t="s">
        <v>422</v>
      </c>
      <c r="CG17" s="43"/>
      <c r="CH17" s="43" t="s">
        <v>421</v>
      </c>
      <c r="CI17" s="59" t="s">
        <v>422</v>
      </c>
      <c r="CJ17" s="43"/>
      <c r="CK17" s="59" t="s">
        <v>417</v>
      </c>
      <c r="CL17" s="59" t="s">
        <v>418</v>
      </c>
      <c r="CM17" s="43"/>
      <c r="CN17" s="43" t="s">
        <v>425</v>
      </c>
      <c r="CO17" s="43" t="s">
        <v>426</v>
      </c>
      <c r="CP17" s="43"/>
      <c r="CQ17" s="59" t="s">
        <v>421</v>
      </c>
      <c r="CR17" s="59" t="s">
        <v>422</v>
      </c>
      <c r="CS17" s="43"/>
      <c r="CT17" s="43" t="s">
        <v>425</v>
      </c>
      <c r="CU17" s="43" t="s">
        <v>426</v>
      </c>
      <c r="CV17" s="43"/>
      <c r="CW17" s="43" t="s">
        <v>427</v>
      </c>
      <c r="CX17" s="59" t="s">
        <v>428</v>
      </c>
      <c r="CY17" s="43"/>
      <c r="CZ17" s="43" t="s">
        <v>427</v>
      </c>
      <c r="DA17" s="59" t="s">
        <v>428</v>
      </c>
      <c r="DB17" s="43"/>
      <c r="DC17" s="43" t="s">
        <v>409</v>
      </c>
      <c r="DD17" s="59" t="s">
        <v>410</v>
      </c>
      <c r="DE17" s="43"/>
      <c r="DF17" s="43" t="s">
        <v>421</v>
      </c>
      <c r="DG17" s="59" t="s">
        <v>422</v>
      </c>
      <c r="DH17" s="43"/>
      <c r="DI17" s="43" t="s">
        <v>415</v>
      </c>
      <c r="DJ17" s="59" t="s">
        <v>416</v>
      </c>
      <c r="DK17" s="43"/>
      <c r="DL17" s="43" t="s">
        <v>421</v>
      </c>
      <c r="DM17" s="59" t="s">
        <v>422</v>
      </c>
      <c r="DN17" s="43"/>
      <c r="DO17" s="43" t="s">
        <v>429</v>
      </c>
      <c r="DP17" s="59" t="s">
        <v>430</v>
      </c>
      <c r="DQ17" s="43"/>
      <c r="DR17" s="43" t="s">
        <v>425</v>
      </c>
      <c r="DS17" s="43" t="s">
        <v>426</v>
      </c>
      <c r="DT17" s="43"/>
      <c r="DU17" s="43" t="s">
        <v>417</v>
      </c>
      <c r="DV17" s="59" t="s">
        <v>418</v>
      </c>
      <c r="DW17" s="43"/>
      <c r="DX17" s="43" t="s">
        <v>421</v>
      </c>
      <c r="DY17" s="59" t="s">
        <v>422</v>
      </c>
      <c r="DZ17" s="43"/>
      <c r="EA17" s="59" t="s">
        <v>417</v>
      </c>
      <c r="EB17" s="59" t="s">
        <v>418</v>
      </c>
      <c r="EC17" s="43"/>
      <c r="ED17" s="43" t="s">
        <v>407</v>
      </c>
      <c r="EE17" s="59" t="s">
        <v>408</v>
      </c>
      <c r="EF17" s="43"/>
      <c r="EG17" s="43" t="s">
        <v>421</v>
      </c>
      <c r="EH17" s="59" t="s">
        <v>422</v>
      </c>
      <c r="EI17" s="43"/>
      <c r="EJ17" s="43" t="s">
        <v>407</v>
      </c>
      <c r="EK17" s="59" t="s">
        <v>408</v>
      </c>
    </row>
    <row r="18" spans="2:141" ht="14.4">
      <c r="B18" s="42" t="e">
        <f t="shared" si="0"/>
        <v>#N/A</v>
      </c>
      <c r="C18" s="43" t="str">
        <f>_xlfn.IFNA(INDEX('2-A) Asset Translations'!$B$2:$E$100,MATCH('2-A) Asset-Industry mapping'!B18,'2-A) Asset Translations'!$A$2:$A$100,0),MATCH('2-A) Asset-Industry mapping'!$C$4,'2-A) Asset Translations'!$B$1:$E$1,0)),"")</f>
        <v/>
      </c>
      <c r="D18" s="43"/>
      <c r="E18" s="59" t="s">
        <v>389</v>
      </c>
      <c r="F18" s="59" t="s">
        <v>390</v>
      </c>
      <c r="G18" s="59"/>
      <c r="H18" s="43" t="s">
        <v>425</v>
      </c>
      <c r="I18" s="43" t="s">
        <v>426</v>
      </c>
      <c r="J18" s="59"/>
      <c r="K18" s="43" t="s">
        <v>425</v>
      </c>
      <c r="L18" s="43" t="s">
        <v>426</v>
      </c>
      <c r="M18" s="59"/>
      <c r="N18" s="43" t="s">
        <v>401</v>
      </c>
      <c r="O18" s="59" t="s">
        <v>402</v>
      </c>
      <c r="P18" s="43"/>
      <c r="Q18" s="43" t="s">
        <v>407</v>
      </c>
      <c r="R18" s="59" t="s">
        <v>408</v>
      </c>
      <c r="S18" s="43"/>
      <c r="T18" s="43" t="s">
        <v>401</v>
      </c>
      <c r="U18" s="59" t="s">
        <v>402</v>
      </c>
      <c r="V18" s="43"/>
      <c r="W18" s="59" t="s">
        <v>409</v>
      </c>
      <c r="X18" s="59" t="s">
        <v>410</v>
      </c>
      <c r="Y18" s="43"/>
      <c r="Z18" s="43" t="s">
        <v>407</v>
      </c>
      <c r="AA18" s="59" t="s">
        <v>408</v>
      </c>
      <c r="AB18" s="43"/>
      <c r="AC18" s="43" t="s">
        <v>419</v>
      </c>
      <c r="AD18" s="59" t="s">
        <v>420</v>
      </c>
      <c r="AE18" s="43"/>
      <c r="AF18" s="59" t="s">
        <v>417</v>
      </c>
      <c r="AG18" s="59" t="s">
        <v>418</v>
      </c>
      <c r="AH18" s="43"/>
      <c r="AI18" s="59" t="s">
        <v>431</v>
      </c>
      <c r="AJ18" s="59" t="s">
        <v>432</v>
      </c>
      <c r="AK18" s="43"/>
      <c r="AL18" s="59" t="s">
        <v>417</v>
      </c>
      <c r="AM18" s="59" t="s">
        <v>418</v>
      </c>
      <c r="AN18" s="43"/>
      <c r="AO18" s="43" t="s">
        <v>397</v>
      </c>
      <c r="AP18" s="59" t="s">
        <v>398</v>
      </c>
      <c r="AQ18" s="43"/>
      <c r="AR18" s="43" t="s">
        <v>401</v>
      </c>
      <c r="AS18" s="59" t="s">
        <v>402</v>
      </c>
      <c r="AT18" s="43"/>
      <c r="AU18" s="59" t="s">
        <v>409</v>
      </c>
      <c r="AV18" s="59" t="s">
        <v>410</v>
      </c>
      <c r="AW18" s="43"/>
      <c r="AX18" s="59" t="s">
        <v>417</v>
      </c>
      <c r="AY18" s="59" t="s">
        <v>418</v>
      </c>
      <c r="AZ18" s="43"/>
      <c r="BA18" s="59" t="s">
        <v>409</v>
      </c>
      <c r="BB18" s="59" t="s">
        <v>410</v>
      </c>
      <c r="BC18" s="43"/>
      <c r="BD18" s="59" t="s">
        <v>417</v>
      </c>
      <c r="BE18" s="59" t="s">
        <v>418</v>
      </c>
      <c r="BF18" s="43"/>
      <c r="BG18" s="59" t="s">
        <v>417</v>
      </c>
      <c r="BH18" s="59" t="s">
        <v>418</v>
      </c>
      <c r="BI18" s="43"/>
      <c r="BJ18" s="59" t="s">
        <v>417</v>
      </c>
      <c r="BK18" s="59" t="s">
        <v>418</v>
      </c>
      <c r="BL18" s="43"/>
      <c r="BM18" s="59" t="s">
        <v>417</v>
      </c>
      <c r="BN18" s="59" t="s">
        <v>418</v>
      </c>
      <c r="BO18" s="43"/>
      <c r="BP18" s="43" t="s">
        <v>401</v>
      </c>
      <c r="BQ18" s="59" t="s">
        <v>402</v>
      </c>
      <c r="BR18" s="43"/>
      <c r="BS18" s="43" t="s">
        <v>407</v>
      </c>
      <c r="BT18" s="59" t="s">
        <v>408</v>
      </c>
      <c r="BU18" s="43"/>
      <c r="BV18" s="43" t="s">
        <v>407</v>
      </c>
      <c r="BW18" s="59" t="s">
        <v>408</v>
      </c>
      <c r="BX18" s="43"/>
      <c r="BY18" s="43" t="s">
        <v>401</v>
      </c>
      <c r="BZ18" s="59" t="s">
        <v>402</v>
      </c>
      <c r="CA18" s="43"/>
      <c r="CB18" s="43" t="s">
        <v>401</v>
      </c>
      <c r="CC18" s="59" t="s">
        <v>402</v>
      </c>
      <c r="CD18" s="43"/>
      <c r="CE18" s="43" t="s">
        <v>425</v>
      </c>
      <c r="CF18" s="43" t="s">
        <v>426</v>
      </c>
      <c r="CG18" s="43"/>
      <c r="CH18" s="43" t="s">
        <v>425</v>
      </c>
      <c r="CI18" s="43" t="s">
        <v>426</v>
      </c>
      <c r="CJ18" s="43"/>
      <c r="CK18" s="43" t="s">
        <v>423</v>
      </c>
      <c r="CL18" s="59" t="s">
        <v>424</v>
      </c>
      <c r="CM18" s="43"/>
      <c r="CN18" s="59" t="s">
        <v>431</v>
      </c>
      <c r="CO18" s="59" t="s">
        <v>432</v>
      </c>
      <c r="CP18" s="43"/>
      <c r="CQ18" s="43" t="s">
        <v>429</v>
      </c>
      <c r="CR18" s="59" t="s">
        <v>430</v>
      </c>
      <c r="CS18" s="43"/>
      <c r="CT18" s="59" t="s">
        <v>431</v>
      </c>
      <c r="CU18" s="59" t="s">
        <v>432</v>
      </c>
      <c r="CV18" s="43"/>
      <c r="CW18" s="43" t="s">
        <v>425</v>
      </c>
      <c r="CX18" s="43" t="s">
        <v>426</v>
      </c>
      <c r="CY18" s="43"/>
      <c r="CZ18" s="43" t="s">
        <v>425</v>
      </c>
      <c r="DA18" s="43" t="s">
        <v>426</v>
      </c>
      <c r="DB18" s="43"/>
      <c r="DC18" s="43" t="s">
        <v>415</v>
      </c>
      <c r="DD18" s="59" t="s">
        <v>416</v>
      </c>
      <c r="DE18" s="43"/>
      <c r="DF18" s="43" t="s">
        <v>425</v>
      </c>
      <c r="DG18" s="43" t="s">
        <v>426</v>
      </c>
      <c r="DH18" s="43"/>
      <c r="DI18" s="43" t="s">
        <v>417</v>
      </c>
      <c r="DJ18" s="59" t="s">
        <v>418</v>
      </c>
      <c r="DK18" s="43"/>
      <c r="DL18" s="43" t="s">
        <v>425</v>
      </c>
      <c r="DM18" s="43" t="s">
        <v>426</v>
      </c>
      <c r="DN18" s="43"/>
      <c r="DO18" s="43" t="s">
        <v>425</v>
      </c>
      <c r="DP18" s="43" t="s">
        <v>426</v>
      </c>
      <c r="DQ18" s="43"/>
      <c r="DR18" s="43" t="s">
        <v>431</v>
      </c>
      <c r="DS18" s="59" t="s">
        <v>432</v>
      </c>
      <c r="DT18" s="43"/>
      <c r="DU18" s="43" t="s">
        <v>423</v>
      </c>
      <c r="DV18" s="59" t="s">
        <v>424</v>
      </c>
      <c r="DW18" s="43"/>
      <c r="DX18" s="43" t="s">
        <v>425</v>
      </c>
      <c r="DY18" s="43" t="s">
        <v>426</v>
      </c>
      <c r="DZ18" s="43"/>
      <c r="EA18" s="59" t="s">
        <v>421</v>
      </c>
      <c r="EB18" s="59" t="s">
        <v>422</v>
      </c>
      <c r="EC18" s="43"/>
      <c r="ED18" s="59" t="s">
        <v>409</v>
      </c>
      <c r="EE18" s="59" t="s">
        <v>410</v>
      </c>
      <c r="EF18" s="43"/>
      <c r="EG18" s="43" t="s">
        <v>433</v>
      </c>
      <c r="EH18" s="59" t="s">
        <v>434</v>
      </c>
      <c r="EI18" s="43"/>
      <c r="EJ18" s="59" t="s">
        <v>409</v>
      </c>
      <c r="EK18" s="59" t="s">
        <v>410</v>
      </c>
    </row>
    <row r="19" spans="2:141" ht="14.4">
      <c r="B19" s="42" t="e">
        <f t="shared" si="0"/>
        <v>#N/A</v>
      </c>
      <c r="C19" s="43" t="str">
        <f>_xlfn.IFNA(INDEX('2-A) Asset Translations'!$B$2:$E$100,MATCH('2-A) Asset-Industry mapping'!B19,'2-A) Asset Translations'!$A$2:$A$100,0),MATCH('2-A) Asset-Industry mapping'!$C$4,'2-A) Asset Translations'!$B$1:$E$1,0)),"")</f>
        <v/>
      </c>
      <c r="D19" s="43"/>
      <c r="E19" s="59" t="s">
        <v>393</v>
      </c>
      <c r="F19" s="59" t="s">
        <v>394</v>
      </c>
      <c r="G19" s="59"/>
      <c r="H19" s="59" t="s">
        <v>431</v>
      </c>
      <c r="I19" s="59" t="s">
        <v>432</v>
      </c>
      <c r="J19" s="59"/>
      <c r="K19" s="59" t="s">
        <v>431</v>
      </c>
      <c r="L19" s="59" t="s">
        <v>432</v>
      </c>
      <c r="M19" s="59"/>
      <c r="N19" s="43" t="s">
        <v>407</v>
      </c>
      <c r="O19" s="59" t="s">
        <v>408</v>
      </c>
      <c r="P19" s="43"/>
      <c r="Q19" s="59" t="s">
        <v>409</v>
      </c>
      <c r="R19" s="59" t="s">
        <v>410</v>
      </c>
      <c r="S19" s="43"/>
      <c r="T19" s="43" t="s">
        <v>407</v>
      </c>
      <c r="U19" s="59" t="s">
        <v>408</v>
      </c>
      <c r="V19" s="43"/>
      <c r="W19" s="43" t="s">
        <v>435</v>
      </c>
      <c r="X19" s="59" t="s">
        <v>436</v>
      </c>
      <c r="Y19" s="43"/>
      <c r="Z19" s="43" t="s">
        <v>409</v>
      </c>
      <c r="AA19" s="59" t="s">
        <v>410</v>
      </c>
      <c r="AB19" s="43"/>
      <c r="AC19" s="43" t="s">
        <v>407</v>
      </c>
      <c r="AD19" s="59" t="s">
        <v>408</v>
      </c>
      <c r="AE19" s="43"/>
      <c r="AF19" s="43" t="s">
        <v>421</v>
      </c>
      <c r="AG19" s="59" t="s">
        <v>422</v>
      </c>
      <c r="AH19" s="43"/>
      <c r="AI19" s="43" t="s">
        <v>437</v>
      </c>
      <c r="AJ19" s="59" t="s">
        <v>438</v>
      </c>
      <c r="AK19" s="43"/>
      <c r="AL19" s="43" t="s">
        <v>421</v>
      </c>
      <c r="AM19" s="59" t="s">
        <v>422</v>
      </c>
      <c r="AN19" s="43"/>
      <c r="AO19" s="43" t="s">
        <v>401</v>
      </c>
      <c r="AP19" s="59" t="s">
        <v>402</v>
      </c>
      <c r="AQ19" s="43"/>
      <c r="AR19" s="43" t="s">
        <v>407</v>
      </c>
      <c r="AS19" s="59" t="s">
        <v>408</v>
      </c>
      <c r="AT19" s="43"/>
      <c r="AU19" s="59" t="s">
        <v>417</v>
      </c>
      <c r="AV19" s="59" t="s">
        <v>418</v>
      </c>
      <c r="AW19" s="43"/>
      <c r="AX19" s="43" t="s">
        <v>421</v>
      </c>
      <c r="AY19" s="59" t="s">
        <v>422</v>
      </c>
      <c r="AZ19" s="43"/>
      <c r="BA19" s="59" t="s">
        <v>417</v>
      </c>
      <c r="BB19" s="59" t="s">
        <v>418</v>
      </c>
      <c r="BC19" s="43"/>
      <c r="BD19" s="43" t="s">
        <v>421</v>
      </c>
      <c r="BE19" s="59" t="s">
        <v>422</v>
      </c>
      <c r="BF19" s="43"/>
      <c r="BG19" s="59" t="s">
        <v>421</v>
      </c>
      <c r="BH19" s="59" t="s">
        <v>422</v>
      </c>
      <c r="BI19" s="43"/>
      <c r="BJ19" s="43" t="s">
        <v>421</v>
      </c>
      <c r="BK19" s="59" t="s">
        <v>422</v>
      </c>
      <c r="BL19" s="43"/>
      <c r="BM19" s="59" t="s">
        <v>421</v>
      </c>
      <c r="BN19" s="59" t="s">
        <v>422</v>
      </c>
      <c r="BO19" s="43"/>
      <c r="BP19" s="43" t="s">
        <v>407</v>
      </c>
      <c r="BQ19" s="59" t="s">
        <v>408</v>
      </c>
      <c r="BR19" s="43"/>
      <c r="BS19" s="59" t="s">
        <v>409</v>
      </c>
      <c r="BT19" s="59" t="s">
        <v>410</v>
      </c>
      <c r="BU19" s="43"/>
      <c r="BV19" s="59" t="s">
        <v>409</v>
      </c>
      <c r="BW19" s="59" t="s">
        <v>410</v>
      </c>
      <c r="BX19" s="43"/>
      <c r="BY19" s="43" t="s">
        <v>419</v>
      </c>
      <c r="BZ19" s="59" t="s">
        <v>420</v>
      </c>
      <c r="CA19" s="43"/>
      <c r="CB19" s="43" t="s">
        <v>419</v>
      </c>
      <c r="CC19" s="59" t="s">
        <v>420</v>
      </c>
      <c r="CD19" s="43"/>
      <c r="CE19" s="59" t="s">
        <v>431</v>
      </c>
      <c r="CF19" s="59" t="s">
        <v>432</v>
      </c>
      <c r="CG19" s="43"/>
      <c r="CH19" s="59" t="s">
        <v>431</v>
      </c>
      <c r="CI19" s="59" t="s">
        <v>432</v>
      </c>
      <c r="CJ19" s="43"/>
      <c r="CK19" s="59" t="s">
        <v>421</v>
      </c>
      <c r="CL19" s="59" t="s">
        <v>422</v>
      </c>
      <c r="CM19" s="43"/>
      <c r="CN19" s="43" t="s">
        <v>439</v>
      </c>
      <c r="CO19" s="59" t="s">
        <v>440</v>
      </c>
      <c r="CP19" s="43"/>
      <c r="CQ19" s="43" t="s">
        <v>425</v>
      </c>
      <c r="CR19" s="43" t="s">
        <v>426</v>
      </c>
      <c r="CS19" s="43"/>
      <c r="CT19" s="43" t="s">
        <v>439</v>
      </c>
      <c r="CU19" s="59" t="s">
        <v>440</v>
      </c>
      <c r="CV19" s="43"/>
      <c r="CW19" s="43" t="s">
        <v>431</v>
      </c>
      <c r="CX19" s="59" t="s">
        <v>432</v>
      </c>
      <c r="CY19" s="43"/>
      <c r="CZ19" s="43" t="s">
        <v>431</v>
      </c>
      <c r="DA19" s="59" t="s">
        <v>432</v>
      </c>
      <c r="DB19" s="43"/>
      <c r="DC19" s="43" t="s">
        <v>417</v>
      </c>
      <c r="DD19" s="59" t="s">
        <v>418</v>
      </c>
      <c r="DE19" s="43"/>
      <c r="DF19" s="43" t="s">
        <v>431</v>
      </c>
      <c r="DG19" s="59" t="s">
        <v>432</v>
      </c>
      <c r="DH19" s="43"/>
      <c r="DI19" s="43" t="s">
        <v>423</v>
      </c>
      <c r="DJ19" s="59" t="s">
        <v>424</v>
      </c>
      <c r="DK19" s="43"/>
      <c r="DL19" s="43" t="s">
        <v>431</v>
      </c>
      <c r="DM19" s="59" t="s">
        <v>432</v>
      </c>
      <c r="DN19" s="43"/>
      <c r="DO19" s="59" t="s">
        <v>431</v>
      </c>
      <c r="DP19" s="59" t="s">
        <v>432</v>
      </c>
      <c r="DQ19" s="43"/>
      <c r="DR19" s="43" t="s">
        <v>441</v>
      </c>
      <c r="DS19" s="59" t="s">
        <v>442</v>
      </c>
      <c r="DT19" s="43"/>
      <c r="DU19" s="43" t="s">
        <v>421</v>
      </c>
      <c r="DV19" s="59" t="s">
        <v>422</v>
      </c>
      <c r="DW19" s="43"/>
      <c r="DX19" s="59" t="s">
        <v>431</v>
      </c>
      <c r="DY19" s="59" t="s">
        <v>432</v>
      </c>
      <c r="DZ19" s="43"/>
      <c r="EA19" s="43" t="s">
        <v>425</v>
      </c>
      <c r="EB19" s="43" t="s">
        <v>426</v>
      </c>
      <c r="EC19" s="43"/>
      <c r="ED19" s="59" t="s">
        <v>417</v>
      </c>
      <c r="EE19" s="59" t="s">
        <v>418</v>
      </c>
      <c r="EF19" s="43"/>
      <c r="EG19" s="43" t="s">
        <v>425</v>
      </c>
      <c r="EH19" s="43" t="s">
        <v>426</v>
      </c>
      <c r="EI19" s="43"/>
      <c r="EJ19" s="59" t="s">
        <v>417</v>
      </c>
      <c r="EK19" s="59" t="s">
        <v>418</v>
      </c>
    </row>
    <row r="20" spans="2:141" ht="14.4">
      <c r="B20" s="42" t="e">
        <f t="shared" si="0"/>
        <v>#N/A</v>
      </c>
      <c r="C20" s="43" t="str">
        <f>_xlfn.IFNA(INDEX('2-A) Asset Translations'!$B$2:$E$100,MATCH('2-A) Asset-Industry mapping'!B20,'2-A) Asset Translations'!$A$2:$A$100,0),MATCH('2-A) Asset-Industry mapping'!$C$4,'2-A) Asset Translations'!$B$1:$E$1,0)),"")</f>
        <v/>
      </c>
      <c r="D20" s="43"/>
      <c r="E20" s="59" t="s">
        <v>395</v>
      </c>
      <c r="F20" s="59" t="s">
        <v>396</v>
      </c>
      <c r="G20" s="59"/>
      <c r="H20" s="43" t="s">
        <v>437</v>
      </c>
      <c r="I20" s="59" t="s">
        <v>438</v>
      </c>
      <c r="J20" s="59"/>
      <c r="K20" s="43" t="s">
        <v>437</v>
      </c>
      <c r="L20" s="59" t="s">
        <v>438</v>
      </c>
      <c r="M20" s="59"/>
      <c r="N20" s="43" t="s">
        <v>409</v>
      </c>
      <c r="O20" s="59" t="s">
        <v>410</v>
      </c>
      <c r="P20" s="43"/>
      <c r="Q20" s="43" t="s">
        <v>435</v>
      </c>
      <c r="R20" s="59" t="s">
        <v>436</v>
      </c>
      <c r="S20" s="43"/>
      <c r="T20" s="59" t="s">
        <v>409</v>
      </c>
      <c r="U20" s="59" t="s">
        <v>410</v>
      </c>
      <c r="V20" s="43"/>
      <c r="W20" s="43" t="s">
        <v>417</v>
      </c>
      <c r="X20" s="59" t="s">
        <v>418</v>
      </c>
      <c r="Y20" s="43"/>
      <c r="Z20" s="43" t="s">
        <v>435</v>
      </c>
      <c r="AA20" s="59" t="s">
        <v>436</v>
      </c>
      <c r="AB20" s="43"/>
      <c r="AC20" s="59" t="s">
        <v>409</v>
      </c>
      <c r="AD20" s="59" t="s">
        <v>410</v>
      </c>
      <c r="AE20" s="43"/>
      <c r="AF20" s="43" t="s">
        <v>425</v>
      </c>
      <c r="AG20" s="43" t="s">
        <v>426</v>
      </c>
      <c r="AH20" s="43"/>
      <c r="AI20" s="43" t="s">
        <v>439</v>
      </c>
      <c r="AJ20" s="59" t="s">
        <v>440</v>
      </c>
      <c r="AK20" s="43"/>
      <c r="AL20" s="43" t="s">
        <v>425</v>
      </c>
      <c r="AM20" s="59" t="s">
        <v>426</v>
      </c>
      <c r="AN20" s="43"/>
      <c r="AO20" s="43" t="s">
        <v>407</v>
      </c>
      <c r="AP20" s="59" t="s">
        <v>408</v>
      </c>
      <c r="AQ20" s="43"/>
      <c r="AR20" s="59" t="s">
        <v>409</v>
      </c>
      <c r="AS20" s="59" t="s">
        <v>410</v>
      </c>
      <c r="AT20" s="43"/>
      <c r="AU20" s="43" t="s">
        <v>421</v>
      </c>
      <c r="AV20" s="59" t="s">
        <v>422</v>
      </c>
      <c r="AW20" s="43"/>
      <c r="AX20" s="43" t="s">
        <v>443</v>
      </c>
      <c r="AY20" s="59" t="s">
        <v>444</v>
      </c>
      <c r="AZ20" s="43"/>
      <c r="BA20" s="43" t="s">
        <v>421</v>
      </c>
      <c r="BB20" s="59" t="s">
        <v>422</v>
      </c>
      <c r="BC20" s="43"/>
      <c r="BD20" s="43" t="s">
        <v>445</v>
      </c>
      <c r="BE20" s="59" t="s">
        <v>446</v>
      </c>
      <c r="BF20" s="43"/>
      <c r="BG20" s="43" t="s">
        <v>445</v>
      </c>
      <c r="BH20" s="59" t="s">
        <v>446</v>
      </c>
      <c r="BI20" s="43"/>
      <c r="BJ20" s="43" t="s">
        <v>447</v>
      </c>
      <c r="BK20" s="59" t="s">
        <v>448</v>
      </c>
      <c r="BL20" s="43"/>
      <c r="BM20" s="43" t="s">
        <v>445</v>
      </c>
      <c r="BN20" s="59" t="s">
        <v>446</v>
      </c>
      <c r="BO20" s="43"/>
      <c r="BP20" s="59" t="s">
        <v>409</v>
      </c>
      <c r="BQ20" s="59" t="s">
        <v>410</v>
      </c>
      <c r="BR20" s="43"/>
      <c r="BS20" s="43" t="s">
        <v>417</v>
      </c>
      <c r="BT20" s="59" t="s">
        <v>418</v>
      </c>
      <c r="BU20" s="43"/>
      <c r="BV20" s="43" t="s">
        <v>417</v>
      </c>
      <c r="BW20" s="59" t="s">
        <v>418</v>
      </c>
      <c r="BX20" s="43"/>
      <c r="BY20" s="43" t="s">
        <v>409</v>
      </c>
      <c r="BZ20" s="59" t="s">
        <v>410</v>
      </c>
      <c r="CA20" s="43"/>
      <c r="CB20" s="43" t="s">
        <v>409</v>
      </c>
      <c r="CC20" s="59" t="s">
        <v>410</v>
      </c>
      <c r="CD20" s="43"/>
      <c r="CE20" s="43" t="s">
        <v>439</v>
      </c>
      <c r="CF20" s="59" t="s">
        <v>440</v>
      </c>
      <c r="CG20" s="43"/>
      <c r="CH20" s="43" t="s">
        <v>439</v>
      </c>
      <c r="CI20" s="59" t="s">
        <v>440</v>
      </c>
      <c r="CJ20" s="43"/>
      <c r="CK20" s="43" t="s">
        <v>429</v>
      </c>
      <c r="CL20" s="59" t="s">
        <v>430</v>
      </c>
      <c r="CM20" s="43"/>
      <c r="CN20" s="43" t="s">
        <v>449</v>
      </c>
      <c r="CO20" s="59" t="s">
        <v>450</v>
      </c>
      <c r="CP20" s="43"/>
      <c r="CQ20" s="43" t="s">
        <v>431</v>
      </c>
      <c r="CR20" s="59" t="s">
        <v>432</v>
      </c>
      <c r="CS20" s="43"/>
      <c r="CT20" s="43" t="s">
        <v>449</v>
      </c>
      <c r="CU20" s="59" t="s">
        <v>450</v>
      </c>
      <c r="CV20" s="43"/>
      <c r="CW20" s="43" t="s">
        <v>451</v>
      </c>
      <c r="CX20" s="59" t="s">
        <v>452</v>
      </c>
      <c r="CY20" s="43"/>
      <c r="CZ20" s="43" t="s">
        <v>451</v>
      </c>
      <c r="DA20" s="59" t="s">
        <v>452</v>
      </c>
      <c r="DB20" s="43"/>
      <c r="DC20" s="43" t="s">
        <v>423</v>
      </c>
      <c r="DD20" s="59" t="s">
        <v>424</v>
      </c>
      <c r="DE20" s="43"/>
      <c r="DF20" s="43" t="s">
        <v>441</v>
      </c>
      <c r="DG20" s="59" t="s">
        <v>442</v>
      </c>
      <c r="DH20" s="43"/>
      <c r="DI20" s="43" t="s">
        <v>421</v>
      </c>
      <c r="DJ20" s="59" t="s">
        <v>422</v>
      </c>
      <c r="DK20" s="43"/>
      <c r="DL20" s="43" t="s">
        <v>453</v>
      </c>
      <c r="DM20" s="59" t="s">
        <v>454</v>
      </c>
      <c r="DN20" s="43"/>
      <c r="DO20" s="43" t="s">
        <v>441</v>
      </c>
      <c r="DP20" s="59" t="s">
        <v>442</v>
      </c>
      <c r="DQ20" s="43"/>
      <c r="DR20" s="59" t="s">
        <v>439</v>
      </c>
      <c r="DS20" s="59" t="s">
        <v>440</v>
      </c>
      <c r="DT20" s="43"/>
      <c r="DU20" s="43" t="s">
        <v>425</v>
      </c>
      <c r="DV20" s="43" t="s">
        <v>426</v>
      </c>
      <c r="DW20" s="43"/>
      <c r="DX20" s="59" t="s">
        <v>439</v>
      </c>
      <c r="DY20" s="59" t="s">
        <v>440</v>
      </c>
      <c r="DZ20" s="43"/>
      <c r="EA20" s="43" t="s">
        <v>431</v>
      </c>
      <c r="EB20" s="59" t="s">
        <v>432</v>
      </c>
      <c r="EC20" s="43"/>
      <c r="ED20" s="43" t="s">
        <v>421</v>
      </c>
      <c r="EE20" s="59" t="s">
        <v>422</v>
      </c>
      <c r="EF20" s="43"/>
      <c r="EG20" s="59" t="s">
        <v>431</v>
      </c>
      <c r="EH20" s="59" t="s">
        <v>432</v>
      </c>
      <c r="EI20" s="43"/>
      <c r="EJ20" s="59" t="s">
        <v>421</v>
      </c>
      <c r="EK20" s="59" t="s">
        <v>422</v>
      </c>
    </row>
    <row r="21" spans="2:141" ht="15.75" customHeight="1">
      <c r="B21" s="42" t="e">
        <f t="shared" si="0"/>
        <v>#N/A</v>
      </c>
      <c r="C21" s="43" t="str">
        <f>_xlfn.IFNA(INDEX('2-A) Asset Translations'!$B$2:$E$100,MATCH('2-A) Asset-Industry mapping'!B21,'2-A) Asset Translations'!$A$2:$A$100,0),MATCH('2-A) Asset-Industry mapping'!$C$4,'2-A) Asset Translations'!$B$1:$E$1,0)),"")</f>
        <v/>
      </c>
      <c r="D21" s="43"/>
      <c r="E21" s="59" t="s">
        <v>399</v>
      </c>
      <c r="F21" s="59" t="s">
        <v>400</v>
      </c>
      <c r="G21" s="59"/>
      <c r="H21" s="43" t="s">
        <v>439</v>
      </c>
      <c r="I21" s="59" t="s">
        <v>440</v>
      </c>
      <c r="J21" s="59"/>
      <c r="K21" s="43" t="s">
        <v>439</v>
      </c>
      <c r="L21" s="59" t="s">
        <v>440</v>
      </c>
      <c r="M21" s="59"/>
      <c r="N21" s="43" t="s">
        <v>435</v>
      </c>
      <c r="O21" s="59" t="s">
        <v>436</v>
      </c>
      <c r="P21" s="43"/>
      <c r="Q21" s="59" t="s">
        <v>417</v>
      </c>
      <c r="R21" s="59" t="s">
        <v>418</v>
      </c>
      <c r="S21" s="43"/>
      <c r="T21" s="43" t="s">
        <v>435</v>
      </c>
      <c r="U21" s="59" t="s">
        <v>436</v>
      </c>
      <c r="V21" s="43"/>
      <c r="W21" s="43" t="s">
        <v>423</v>
      </c>
      <c r="X21" s="59" t="s">
        <v>424</v>
      </c>
      <c r="Y21" s="43"/>
      <c r="Z21" s="43" t="s">
        <v>417</v>
      </c>
      <c r="AA21" s="59" t="s">
        <v>418</v>
      </c>
      <c r="AB21" s="43"/>
      <c r="AC21" s="59" t="s">
        <v>417</v>
      </c>
      <c r="AD21" s="59" t="s">
        <v>418</v>
      </c>
      <c r="AE21" s="43"/>
      <c r="AF21" s="59" t="s">
        <v>431</v>
      </c>
      <c r="AG21" s="59" t="s">
        <v>432</v>
      </c>
      <c r="AH21" s="43"/>
      <c r="AI21" s="43" t="s">
        <v>449</v>
      </c>
      <c r="AJ21" s="59" t="s">
        <v>450</v>
      </c>
      <c r="AK21" s="43"/>
      <c r="AL21" s="59" t="s">
        <v>431</v>
      </c>
      <c r="AM21" s="59" t="s">
        <v>432</v>
      </c>
      <c r="AN21" s="43"/>
      <c r="AO21" s="59" t="s">
        <v>409</v>
      </c>
      <c r="AP21" s="59" t="s">
        <v>410</v>
      </c>
      <c r="AQ21" s="43"/>
      <c r="AR21" s="59" t="s">
        <v>417</v>
      </c>
      <c r="AS21" s="59" t="s">
        <v>418</v>
      </c>
      <c r="AT21" s="43"/>
      <c r="AU21" s="43" t="s">
        <v>443</v>
      </c>
      <c r="AV21" s="59" t="s">
        <v>444</v>
      </c>
      <c r="AW21" s="43"/>
      <c r="AX21" s="43" t="s">
        <v>445</v>
      </c>
      <c r="AY21" s="59" t="s">
        <v>446</v>
      </c>
      <c r="AZ21" s="43"/>
      <c r="BA21" s="43" t="s">
        <v>443</v>
      </c>
      <c r="BB21" s="59" t="s">
        <v>444</v>
      </c>
      <c r="BC21" s="43"/>
      <c r="BD21" s="43" t="s">
        <v>447</v>
      </c>
      <c r="BE21" s="59" t="s">
        <v>448</v>
      </c>
      <c r="BF21" s="43"/>
      <c r="BG21" s="43" t="s">
        <v>425</v>
      </c>
      <c r="BH21" s="43" t="s">
        <v>426</v>
      </c>
      <c r="BI21" s="43"/>
      <c r="BJ21" s="43" t="s">
        <v>455</v>
      </c>
      <c r="BK21" s="59" t="s">
        <v>456</v>
      </c>
      <c r="BL21" s="43"/>
      <c r="BM21" s="43" t="s">
        <v>425</v>
      </c>
      <c r="BN21" s="43" t="s">
        <v>426</v>
      </c>
      <c r="BO21" s="43"/>
      <c r="BP21" s="59" t="s">
        <v>417</v>
      </c>
      <c r="BQ21" s="59" t="s">
        <v>418</v>
      </c>
      <c r="BR21" s="43"/>
      <c r="BS21" s="59" t="s">
        <v>421</v>
      </c>
      <c r="BT21" s="59" t="s">
        <v>422</v>
      </c>
      <c r="BU21" s="43"/>
      <c r="BV21" s="59" t="s">
        <v>421</v>
      </c>
      <c r="BW21" s="59" t="s">
        <v>422</v>
      </c>
      <c r="BX21" s="43"/>
      <c r="BY21" s="43" t="s">
        <v>435</v>
      </c>
      <c r="BZ21" s="59" t="s">
        <v>436</v>
      </c>
      <c r="CA21" s="43"/>
      <c r="CB21" s="43" t="s">
        <v>435</v>
      </c>
      <c r="CC21" s="59" t="s">
        <v>436</v>
      </c>
      <c r="CD21" s="43"/>
      <c r="CE21" s="43" t="s">
        <v>457</v>
      </c>
      <c r="CF21" s="59" t="s">
        <v>458</v>
      </c>
      <c r="CG21" s="43"/>
      <c r="CH21" s="43" t="s">
        <v>457</v>
      </c>
      <c r="CI21" s="59" t="s">
        <v>458</v>
      </c>
      <c r="CJ21" s="43"/>
      <c r="CK21" s="43" t="s">
        <v>425</v>
      </c>
      <c r="CL21" s="43" t="s">
        <v>426</v>
      </c>
      <c r="CM21" s="43"/>
      <c r="CN21" s="59" t="s">
        <v>457</v>
      </c>
      <c r="CO21" s="59" t="s">
        <v>458</v>
      </c>
      <c r="CP21" s="43"/>
      <c r="CQ21" s="43" t="s">
        <v>451</v>
      </c>
      <c r="CR21" s="59" t="s">
        <v>452</v>
      </c>
      <c r="CS21" s="43"/>
      <c r="CT21" s="59" t="s">
        <v>457</v>
      </c>
      <c r="CU21" s="59" t="s">
        <v>458</v>
      </c>
      <c r="CV21" s="43"/>
      <c r="CW21" s="43" t="s">
        <v>439</v>
      </c>
      <c r="CX21" s="59" t="s">
        <v>440</v>
      </c>
      <c r="CY21" s="43"/>
      <c r="CZ21" s="43" t="s">
        <v>439</v>
      </c>
      <c r="DA21" s="59" t="s">
        <v>440</v>
      </c>
      <c r="DB21" s="43"/>
      <c r="DC21" s="43" t="s">
        <v>421</v>
      </c>
      <c r="DD21" s="59" t="s">
        <v>422</v>
      </c>
      <c r="DE21" s="43"/>
      <c r="DF21" s="59" t="s">
        <v>439</v>
      </c>
      <c r="DG21" s="59" t="s">
        <v>440</v>
      </c>
      <c r="DH21" s="43"/>
      <c r="DI21" s="43" t="s">
        <v>429</v>
      </c>
      <c r="DJ21" s="59" t="s">
        <v>430</v>
      </c>
      <c r="DK21" s="43"/>
      <c r="DL21" s="43" t="s">
        <v>459</v>
      </c>
      <c r="DM21" s="59" t="s">
        <v>460</v>
      </c>
      <c r="DN21" s="43"/>
      <c r="DO21" s="59" t="s">
        <v>439</v>
      </c>
      <c r="DP21" s="59" t="s">
        <v>440</v>
      </c>
      <c r="DQ21" s="43"/>
      <c r="DR21" s="43" t="s">
        <v>461</v>
      </c>
      <c r="DS21" s="59" t="s">
        <v>462</v>
      </c>
      <c r="DT21" s="43"/>
      <c r="DU21" s="43" t="s">
        <v>431</v>
      </c>
      <c r="DV21" s="59" t="s">
        <v>432</v>
      </c>
      <c r="DW21" s="43"/>
      <c r="DX21" s="43" t="s">
        <v>461</v>
      </c>
      <c r="DY21" s="59" t="s">
        <v>462</v>
      </c>
      <c r="DZ21" s="43"/>
      <c r="EA21" s="59" t="s">
        <v>439</v>
      </c>
      <c r="EB21" s="59" t="s">
        <v>440</v>
      </c>
      <c r="EC21" s="43"/>
      <c r="ED21" s="43" t="s">
        <v>433</v>
      </c>
      <c r="EE21" s="59" t="s">
        <v>434</v>
      </c>
      <c r="EF21" s="43"/>
      <c r="EG21" s="59" t="s">
        <v>439</v>
      </c>
      <c r="EH21" s="59" t="s">
        <v>440</v>
      </c>
      <c r="EI21" s="43"/>
      <c r="EJ21" s="43" t="s">
        <v>429</v>
      </c>
      <c r="EK21" s="59" t="s">
        <v>430</v>
      </c>
    </row>
    <row r="22" spans="2:141" ht="15.75" customHeight="1">
      <c r="B22" s="42" t="e">
        <f t="shared" si="0"/>
        <v>#N/A</v>
      </c>
      <c r="C22" s="43" t="str">
        <f>_xlfn.IFNA(INDEX('2-A) Asset Translations'!$B$2:$E$100,MATCH('2-A) Asset-Industry mapping'!B22,'2-A) Asset Translations'!$A$2:$A$100,0),MATCH('2-A) Asset-Industry mapping'!$C$4,'2-A) Asset Translations'!$B$1:$E$1,0)),"")</f>
        <v/>
      </c>
      <c r="D22" s="43"/>
      <c r="E22" s="59" t="s">
        <v>403</v>
      </c>
      <c r="F22" s="59" t="s">
        <v>404</v>
      </c>
      <c r="G22" s="59"/>
      <c r="H22" s="43" t="s">
        <v>449</v>
      </c>
      <c r="I22" s="59" t="s">
        <v>450</v>
      </c>
      <c r="J22" s="59"/>
      <c r="K22" s="43" t="s">
        <v>449</v>
      </c>
      <c r="L22" s="59" t="s">
        <v>450</v>
      </c>
      <c r="M22" s="59"/>
      <c r="N22" s="43" t="s">
        <v>417</v>
      </c>
      <c r="O22" s="59" t="s">
        <v>418</v>
      </c>
      <c r="P22" s="43"/>
      <c r="Q22" s="59" t="s">
        <v>421</v>
      </c>
      <c r="R22" s="59" t="s">
        <v>422</v>
      </c>
      <c r="S22" s="43"/>
      <c r="T22" s="59" t="s">
        <v>417</v>
      </c>
      <c r="U22" s="59" t="s">
        <v>418</v>
      </c>
      <c r="V22" s="43"/>
      <c r="W22" s="59" t="s">
        <v>421</v>
      </c>
      <c r="X22" s="59" t="s">
        <v>422</v>
      </c>
      <c r="Y22" s="43"/>
      <c r="Z22" s="43" t="s">
        <v>423</v>
      </c>
      <c r="AA22" s="59" t="s">
        <v>424</v>
      </c>
      <c r="AB22" s="43"/>
      <c r="AC22" s="43" t="s">
        <v>421</v>
      </c>
      <c r="AD22" s="59" t="s">
        <v>422</v>
      </c>
      <c r="AE22" s="43"/>
      <c r="AF22" s="43" t="s">
        <v>437</v>
      </c>
      <c r="AG22" s="59" t="s">
        <v>438</v>
      </c>
      <c r="AH22" s="43"/>
      <c r="AI22" s="59" t="s">
        <v>457</v>
      </c>
      <c r="AJ22" s="59" t="s">
        <v>458</v>
      </c>
      <c r="AK22" s="43"/>
      <c r="AL22" s="43" t="s">
        <v>439</v>
      </c>
      <c r="AM22" s="59" t="s">
        <v>440</v>
      </c>
      <c r="AN22" s="43"/>
      <c r="AO22" s="59" t="s">
        <v>417</v>
      </c>
      <c r="AP22" s="59" t="s">
        <v>418</v>
      </c>
      <c r="AQ22" s="43"/>
      <c r="AR22" s="43" t="s">
        <v>421</v>
      </c>
      <c r="AS22" s="59" t="s">
        <v>422</v>
      </c>
      <c r="AT22" s="43"/>
      <c r="AU22" s="43" t="s">
        <v>445</v>
      </c>
      <c r="AV22" s="59" t="s">
        <v>446</v>
      </c>
      <c r="AW22" s="43"/>
      <c r="AX22" s="43" t="s">
        <v>463</v>
      </c>
      <c r="AY22" s="59" t="s">
        <v>464</v>
      </c>
      <c r="AZ22" s="43"/>
      <c r="BA22" s="43" t="s">
        <v>445</v>
      </c>
      <c r="BB22" s="59" t="s">
        <v>446</v>
      </c>
      <c r="BC22" s="43"/>
      <c r="BD22" s="43" t="s">
        <v>455</v>
      </c>
      <c r="BE22" s="59" t="s">
        <v>456</v>
      </c>
      <c r="BF22" s="43"/>
      <c r="BG22" s="59" t="s">
        <v>431</v>
      </c>
      <c r="BH22" s="59" t="s">
        <v>432</v>
      </c>
      <c r="BI22" s="43"/>
      <c r="BJ22" s="43" t="s">
        <v>463</v>
      </c>
      <c r="BK22" s="59" t="s">
        <v>464</v>
      </c>
      <c r="BL22" s="43"/>
      <c r="BM22" s="59" t="s">
        <v>431</v>
      </c>
      <c r="BN22" s="59" t="s">
        <v>432</v>
      </c>
      <c r="BO22" s="43"/>
      <c r="BP22" s="43" t="s">
        <v>423</v>
      </c>
      <c r="BQ22" s="59" t="s">
        <v>424</v>
      </c>
      <c r="BR22" s="43"/>
      <c r="BS22" s="43" t="s">
        <v>463</v>
      </c>
      <c r="BT22" s="59" t="s">
        <v>464</v>
      </c>
      <c r="BU22" s="43"/>
      <c r="BV22" s="43" t="s">
        <v>463</v>
      </c>
      <c r="BW22" s="59" t="s">
        <v>464</v>
      </c>
      <c r="BX22" s="43"/>
      <c r="BY22" s="43" t="s">
        <v>417</v>
      </c>
      <c r="BZ22" s="59" t="s">
        <v>418</v>
      </c>
      <c r="CA22" s="43"/>
      <c r="CB22" s="43" t="s">
        <v>417</v>
      </c>
      <c r="CC22" s="59" t="s">
        <v>418</v>
      </c>
      <c r="CD22" s="43"/>
      <c r="CE22" s="43" t="s">
        <v>465</v>
      </c>
      <c r="CF22" s="59" t="s">
        <v>466</v>
      </c>
      <c r="CG22" s="43"/>
      <c r="CH22" s="43" t="s">
        <v>465</v>
      </c>
      <c r="CI22" s="59" t="s">
        <v>466</v>
      </c>
      <c r="CJ22" s="43"/>
      <c r="CK22" s="43" t="s">
        <v>431</v>
      </c>
      <c r="CL22" s="59" t="s">
        <v>432</v>
      </c>
      <c r="CM22" s="43"/>
      <c r="CN22" s="59" t="s">
        <v>465</v>
      </c>
      <c r="CO22" s="59" t="s">
        <v>466</v>
      </c>
      <c r="CP22" s="43"/>
      <c r="CQ22" s="43" t="s">
        <v>439</v>
      </c>
      <c r="CR22" s="59" t="s">
        <v>440</v>
      </c>
      <c r="CS22" s="43"/>
      <c r="CT22" s="59" t="s">
        <v>465</v>
      </c>
      <c r="CU22" s="59" t="s">
        <v>466</v>
      </c>
      <c r="CV22" s="43"/>
      <c r="CW22" s="43" t="s">
        <v>449</v>
      </c>
      <c r="CX22" s="59" t="s">
        <v>450</v>
      </c>
      <c r="CY22" s="43"/>
      <c r="CZ22" s="43" t="s">
        <v>449</v>
      </c>
      <c r="DA22" s="59" t="s">
        <v>450</v>
      </c>
      <c r="DB22" s="43"/>
      <c r="DC22" s="43" t="s">
        <v>429</v>
      </c>
      <c r="DD22" s="59" t="s">
        <v>430</v>
      </c>
      <c r="DE22" s="43"/>
      <c r="DF22" s="43" t="s">
        <v>461</v>
      </c>
      <c r="DG22" s="59" t="s">
        <v>462</v>
      </c>
      <c r="DH22" s="43"/>
      <c r="DI22" s="43" t="s">
        <v>425</v>
      </c>
      <c r="DJ22" s="43" t="s">
        <v>426</v>
      </c>
      <c r="DK22" s="43"/>
      <c r="DL22" s="43" t="s">
        <v>441</v>
      </c>
      <c r="DM22" s="59" t="s">
        <v>442</v>
      </c>
      <c r="DN22" s="43"/>
      <c r="DO22" s="43" t="s">
        <v>461</v>
      </c>
      <c r="DP22" s="59" t="s">
        <v>462</v>
      </c>
      <c r="DQ22" s="43"/>
      <c r="DR22" s="59" t="s">
        <v>457</v>
      </c>
      <c r="DS22" s="59" t="s">
        <v>458</v>
      </c>
      <c r="DT22" s="43"/>
      <c r="DU22" s="59" t="s">
        <v>439</v>
      </c>
      <c r="DV22" s="59" t="s">
        <v>440</v>
      </c>
      <c r="DW22" s="43"/>
      <c r="DX22" s="43" t="s">
        <v>457</v>
      </c>
      <c r="DY22" s="59" t="s">
        <v>458</v>
      </c>
      <c r="DZ22" s="43"/>
      <c r="EA22" s="43" t="s">
        <v>449</v>
      </c>
      <c r="EB22" s="59" t="s">
        <v>450</v>
      </c>
      <c r="EC22" s="43"/>
      <c r="ED22" s="43" t="s">
        <v>429</v>
      </c>
      <c r="EE22" s="59" t="s">
        <v>430</v>
      </c>
      <c r="EF22" s="43"/>
      <c r="EG22" s="43" t="s">
        <v>449</v>
      </c>
      <c r="EH22" s="59" t="s">
        <v>450</v>
      </c>
      <c r="EI22" s="43"/>
      <c r="EJ22" s="43" t="s">
        <v>425</v>
      </c>
      <c r="EK22" s="43" t="s">
        <v>426</v>
      </c>
    </row>
    <row r="23" spans="2:141" ht="15.75" customHeight="1">
      <c r="B23" s="42" t="e">
        <f t="shared" si="0"/>
        <v>#N/A</v>
      </c>
      <c r="C23" s="43" t="str">
        <f>_xlfn.IFNA(INDEX('2-A) Asset Translations'!$B$2:$E$100,MATCH('2-A) Asset-Industry mapping'!B23,'2-A) Asset Translations'!$A$2:$A$100,0),MATCH('2-A) Asset-Industry mapping'!$C$4,'2-A) Asset Translations'!$B$1:$E$1,0)),"")</f>
        <v/>
      </c>
      <c r="D23" s="43"/>
      <c r="E23" s="59" t="s">
        <v>411</v>
      </c>
      <c r="F23" s="59" t="s">
        <v>412</v>
      </c>
      <c r="G23" s="59"/>
      <c r="H23" s="43" t="s">
        <v>467</v>
      </c>
      <c r="I23" s="59" t="s">
        <v>468</v>
      </c>
      <c r="J23" s="59"/>
      <c r="K23" s="43" t="s">
        <v>467</v>
      </c>
      <c r="L23" s="59" t="s">
        <v>468</v>
      </c>
      <c r="M23" s="59"/>
      <c r="N23" s="43" t="s">
        <v>423</v>
      </c>
      <c r="O23" s="59" t="s">
        <v>424</v>
      </c>
      <c r="P23" s="43"/>
      <c r="Q23" s="43" t="s">
        <v>443</v>
      </c>
      <c r="R23" s="59" t="s">
        <v>444</v>
      </c>
      <c r="S23" s="43"/>
      <c r="T23" s="43" t="s">
        <v>423</v>
      </c>
      <c r="U23" s="59" t="s">
        <v>424</v>
      </c>
      <c r="V23" s="43"/>
      <c r="W23" s="43" t="s">
        <v>443</v>
      </c>
      <c r="X23" s="59" t="s">
        <v>444</v>
      </c>
      <c r="Y23" s="43"/>
      <c r="Z23" s="59" t="s">
        <v>421</v>
      </c>
      <c r="AA23" s="59" t="s">
        <v>422</v>
      </c>
      <c r="AB23" s="43"/>
      <c r="AC23" s="43" t="s">
        <v>425</v>
      </c>
      <c r="AD23" s="59" t="s">
        <v>426</v>
      </c>
      <c r="AE23" s="43"/>
      <c r="AF23" s="43" t="s">
        <v>439</v>
      </c>
      <c r="AG23" s="59" t="s">
        <v>440</v>
      </c>
      <c r="AH23" s="43"/>
      <c r="AI23" s="59" t="s">
        <v>465</v>
      </c>
      <c r="AJ23" s="59" t="s">
        <v>466</v>
      </c>
      <c r="AK23" s="43"/>
      <c r="AL23" s="43" t="s">
        <v>449</v>
      </c>
      <c r="AM23" s="59" t="s">
        <v>450</v>
      </c>
      <c r="AN23" s="43"/>
      <c r="AO23" s="43" t="s">
        <v>423</v>
      </c>
      <c r="AP23" s="59" t="s">
        <v>424</v>
      </c>
      <c r="AQ23" s="43"/>
      <c r="AR23" s="43" t="s">
        <v>445</v>
      </c>
      <c r="AS23" s="59" t="s">
        <v>446</v>
      </c>
      <c r="AT23" s="43"/>
      <c r="AU23" s="43" t="s">
        <v>447</v>
      </c>
      <c r="AV23" s="59" t="s">
        <v>448</v>
      </c>
      <c r="AW23" s="43"/>
      <c r="AX23" s="43" t="s">
        <v>425</v>
      </c>
      <c r="AY23" s="43" t="s">
        <v>426</v>
      </c>
      <c r="AZ23" s="43"/>
      <c r="BA23" s="43" t="s">
        <v>447</v>
      </c>
      <c r="BB23" s="59" t="s">
        <v>448</v>
      </c>
      <c r="BC23" s="43"/>
      <c r="BD23" s="43" t="s">
        <v>463</v>
      </c>
      <c r="BE23" s="59" t="s">
        <v>464</v>
      </c>
      <c r="BF23" s="43"/>
      <c r="BG23" s="43" t="s">
        <v>469</v>
      </c>
      <c r="BH23" s="59" t="s">
        <v>470</v>
      </c>
      <c r="BI23" s="43"/>
      <c r="BJ23" s="43" t="s">
        <v>425</v>
      </c>
      <c r="BK23" s="43" t="s">
        <v>426</v>
      </c>
      <c r="BL23" s="43"/>
      <c r="BM23" s="43" t="s">
        <v>471</v>
      </c>
      <c r="BN23" s="59" t="s">
        <v>472</v>
      </c>
      <c r="BO23" s="43"/>
      <c r="BP23" s="43" t="s">
        <v>421</v>
      </c>
      <c r="BQ23" s="59" t="s">
        <v>422</v>
      </c>
      <c r="BR23" s="43"/>
      <c r="BS23" s="43" t="s">
        <v>425</v>
      </c>
      <c r="BT23" s="59" t="s">
        <v>426</v>
      </c>
      <c r="BU23" s="43"/>
      <c r="BV23" s="43" t="s">
        <v>425</v>
      </c>
      <c r="BW23" s="59" t="s">
        <v>426</v>
      </c>
      <c r="BX23" s="43"/>
      <c r="BY23" s="43" t="s">
        <v>473</v>
      </c>
      <c r="BZ23" s="59" t="s">
        <v>474</v>
      </c>
      <c r="CA23" s="43"/>
      <c r="CB23" s="43" t="s">
        <v>473</v>
      </c>
      <c r="CC23" s="59" t="s">
        <v>474</v>
      </c>
      <c r="CD23" s="43"/>
      <c r="CE23" s="43" t="s">
        <v>475</v>
      </c>
      <c r="CF23" s="59" t="s">
        <v>476</v>
      </c>
      <c r="CG23" s="43"/>
      <c r="CH23" s="43" t="s">
        <v>475</v>
      </c>
      <c r="CI23" s="59" t="s">
        <v>476</v>
      </c>
      <c r="CJ23" s="43"/>
      <c r="CK23" s="43" t="s">
        <v>451</v>
      </c>
      <c r="CL23" s="59" t="s">
        <v>452</v>
      </c>
      <c r="CM23" s="43"/>
      <c r="CN23" s="43" t="s">
        <v>475</v>
      </c>
      <c r="CO23" s="59" t="s">
        <v>476</v>
      </c>
      <c r="CP23" s="43"/>
      <c r="CQ23" s="43" t="s">
        <v>461</v>
      </c>
      <c r="CR23" s="59" t="s">
        <v>462</v>
      </c>
      <c r="CS23" s="43"/>
      <c r="CT23" s="43" t="s">
        <v>475</v>
      </c>
      <c r="CU23" s="59" t="s">
        <v>476</v>
      </c>
      <c r="CV23" s="43"/>
      <c r="CW23" s="59" t="s">
        <v>457</v>
      </c>
      <c r="CX23" s="59" t="s">
        <v>458</v>
      </c>
      <c r="CY23" s="43"/>
      <c r="CZ23" s="59" t="s">
        <v>457</v>
      </c>
      <c r="DA23" s="59" t="s">
        <v>458</v>
      </c>
      <c r="DB23" s="43"/>
      <c r="DC23" s="43" t="s">
        <v>425</v>
      </c>
      <c r="DD23" s="43" t="s">
        <v>426</v>
      </c>
      <c r="DE23" s="43"/>
      <c r="DF23" s="59" t="s">
        <v>457</v>
      </c>
      <c r="DG23" s="59" t="s">
        <v>458</v>
      </c>
      <c r="DH23" s="43"/>
      <c r="DI23" s="43" t="s">
        <v>431</v>
      </c>
      <c r="DJ23" s="59" t="s">
        <v>432</v>
      </c>
      <c r="DK23" s="43"/>
      <c r="DL23" s="43" t="s">
        <v>439</v>
      </c>
      <c r="DM23" s="59" t="s">
        <v>440</v>
      </c>
      <c r="DN23" s="43"/>
      <c r="DO23" s="59" t="s">
        <v>457</v>
      </c>
      <c r="DP23" s="59" t="s">
        <v>458</v>
      </c>
      <c r="DQ23" s="43"/>
      <c r="DR23" s="59" t="s">
        <v>465</v>
      </c>
      <c r="DS23" s="59" t="s">
        <v>466</v>
      </c>
      <c r="DT23" s="43"/>
      <c r="DU23" s="43" t="s">
        <v>449</v>
      </c>
      <c r="DV23" s="59" t="s">
        <v>450</v>
      </c>
      <c r="DW23" s="43"/>
      <c r="DX23" s="59" t="s">
        <v>465</v>
      </c>
      <c r="DY23" s="59" t="s">
        <v>466</v>
      </c>
      <c r="DZ23" s="43"/>
      <c r="EA23" s="43" t="s">
        <v>457</v>
      </c>
      <c r="EB23" s="59" t="s">
        <v>458</v>
      </c>
      <c r="EC23" s="43"/>
      <c r="ED23" s="43" t="s">
        <v>425</v>
      </c>
      <c r="EE23" s="43" t="s">
        <v>426</v>
      </c>
      <c r="EF23" s="43"/>
      <c r="EG23" s="59" t="s">
        <v>461</v>
      </c>
      <c r="EH23" s="59" t="s">
        <v>462</v>
      </c>
      <c r="EI23" s="43"/>
      <c r="EJ23" s="59" t="s">
        <v>431</v>
      </c>
      <c r="EK23" s="59" t="s">
        <v>432</v>
      </c>
    </row>
    <row r="24" spans="2:141" ht="15.75" customHeight="1">
      <c r="B24" s="42" t="e">
        <f t="shared" si="0"/>
        <v>#N/A</v>
      </c>
      <c r="C24" s="43" t="str">
        <f>_xlfn.IFNA(INDEX('2-A) Asset Translations'!$B$2:$E$100,MATCH('2-A) Asset-Industry mapping'!B24,'2-A) Asset Translations'!$A$2:$A$100,0),MATCH('2-A) Asset-Industry mapping'!$C$4,'2-A) Asset Translations'!$B$1:$E$1,0)),"")</f>
        <v/>
      </c>
      <c r="D24" s="43"/>
      <c r="E24" s="59" t="s">
        <v>413</v>
      </c>
      <c r="F24" s="59" t="s">
        <v>414</v>
      </c>
      <c r="G24" s="59"/>
      <c r="H24" s="43" t="s">
        <v>457</v>
      </c>
      <c r="I24" s="59" t="s">
        <v>458</v>
      </c>
      <c r="J24" s="59"/>
      <c r="K24" s="43" t="s">
        <v>457</v>
      </c>
      <c r="L24" s="59" t="s">
        <v>458</v>
      </c>
      <c r="M24" s="59"/>
      <c r="N24" s="43" t="s">
        <v>421</v>
      </c>
      <c r="O24" s="59" t="s">
        <v>422</v>
      </c>
      <c r="P24" s="43"/>
      <c r="Q24" s="43" t="s">
        <v>463</v>
      </c>
      <c r="R24" s="59" t="s">
        <v>464</v>
      </c>
      <c r="S24" s="43"/>
      <c r="T24" s="43" t="s">
        <v>421</v>
      </c>
      <c r="U24" s="59" t="s">
        <v>422</v>
      </c>
      <c r="V24" s="43"/>
      <c r="W24" s="43" t="s">
        <v>445</v>
      </c>
      <c r="X24" s="59" t="s">
        <v>446</v>
      </c>
      <c r="Y24" s="43"/>
      <c r="Z24" s="43" t="s">
        <v>443</v>
      </c>
      <c r="AA24" s="59" t="s">
        <v>444</v>
      </c>
      <c r="AB24" s="43"/>
      <c r="AC24" s="59" t="s">
        <v>431</v>
      </c>
      <c r="AD24" s="59" t="s">
        <v>432</v>
      </c>
      <c r="AE24" s="43"/>
      <c r="AF24" s="43" t="s">
        <v>449</v>
      </c>
      <c r="AG24" s="59" t="s">
        <v>450</v>
      </c>
      <c r="AH24" s="43"/>
      <c r="AI24" s="59" t="s">
        <v>477</v>
      </c>
      <c r="AJ24" s="59" t="s">
        <v>478</v>
      </c>
      <c r="AK24" s="43"/>
      <c r="AL24" s="43" t="s">
        <v>467</v>
      </c>
      <c r="AM24" s="59" t="s">
        <v>468</v>
      </c>
      <c r="AN24" s="43"/>
      <c r="AO24" s="43" t="s">
        <v>421</v>
      </c>
      <c r="AP24" s="59" t="s">
        <v>422</v>
      </c>
      <c r="AQ24" s="43"/>
      <c r="AR24" s="43" t="s">
        <v>447</v>
      </c>
      <c r="AS24" s="59" t="s">
        <v>448</v>
      </c>
      <c r="AT24" s="43"/>
      <c r="AU24" s="43" t="s">
        <v>455</v>
      </c>
      <c r="AV24" s="59" t="s">
        <v>456</v>
      </c>
      <c r="AW24" s="43"/>
      <c r="AX24" s="43" t="s">
        <v>479</v>
      </c>
      <c r="AY24" s="59" t="s">
        <v>480</v>
      </c>
      <c r="AZ24" s="43"/>
      <c r="BA24" s="43" t="s">
        <v>455</v>
      </c>
      <c r="BB24" s="59" t="s">
        <v>456</v>
      </c>
      <c r="BC24" s="43"/>
      <c r="BD24" s="43" t="s">
        <v>425</v>
      </c>
      <c r="BE24" s="43" t="s">
        <v>426</v>
      </c>
      <c r="BF24" s="43"/>
      <c r="BG24" s="43" t="s">
        <v>441</v>
      </c>
      <c r="BH24" s="59" t="s">
        <v>442</v>
      </c>
      <c r="BI24" s="43"/>
      <c r="BJ24" s="59" t="s">
        <v>431</v>
      </c>
      <c r="BK24" s="59" t="s">
        <v>432</v>
      </c>
      <c r="BL24" s="43"/>
      <c r="BM24" s="43" t="s">
        <v>441</v>
      </c>
      <c r="BN24" s="59" t="s">
        <v>442</v>
      </c>
      <c r="BO24" s="43"/>
      <c r="BP24" s="43" t="s">
        <v>445</v>
      </c>
      <c r="BQ24" s="59" t="s">
        <v>446</v>
      </c>
      <c r="BR24" s="43"/>
      <c r="BS24" s="43" t="s">
        <v>431</v>
      </c>
      <c r="BT24" s="59" t="s">
        <v>432</v>
      </c>
      <c r="BU24" s="43"/>
      <c r="BV24" s="43" t="s">
        <v>431</v>
      </c>
      <c r="BW24" s="59" t="s">
        <v>432</v>
      </c>
      <c r="BX24" s="43"/>
      <c r="BY24" s="43" t="s">
        <v>421</v>
      </c>
      <c r="BZ24" s="59" t="s">
        <v>422</v>
      </c>
      <c r="CA24" s="43"/>
      <c r="CB24" s="43" t="s">
        <v>421</v>
      </c>
      <c r="CC24" s="59" t="s">
        <v>422</v>
      </c>
      <c r="CD24" s="43"/>
      <c r="CE24" s="43" t="s">
        <v>481</v>
      </c>
      <c r="CF24" s="59" t="s">
        <v>482</v>
      </c>
      <c r="CG24" s="43"/>
      <c r="CH24" s="43" t="s">
        <v>481</v>
      </c>
      <c r="CI24" s="59" t="s">
        <v>482</v>
      </c>
      <c r="CJ24" s="43"/>
      <c r="CK24" s="43" t="s">
        <v>439</v>
      </c>
      <c r="CL24" s="59" t="s">
        <v>440</v>
      </c>
      <c r="CM24" s="43"/>
      <c r="CN24" s="43" t="s">
        <v>481</v>
      </c>
      <c r="CO24" s="59" t="s">
        <v>482</v>
      </c>
      <c r="CP24" s="43"/>
      <c r="CQ24" s="59" t="s">
        <v>457</v>
      </c>
      <c r="CR24" s="59" t="s">
        <v>458</v>
      </c>
      <c r="CS24" s="43"/>
      <c r="CT24" s="43" t="s">
        <v>481</v>
      </c>
      <c r="CU24" s="59" t="s">
        <v>482</v>
      </c>
      <c r="CV24" s="43"/>
      <c r="CW24" s="59" t="s">
        <v>465</v>
      </c>
      <c r="CX24" s="59" t="s">
        <v>466</v>
      </c>
      <c r="CY24" s="43"/>
      <c r="CZ24" s="59" t="s">
        <v>465</v>
      </c>
      <c r="DA24" s="59" t="s">
        <v>466</v>
      </c>
      <c r="DB24" s="43"/>
      <c r="DC24" s="43" t="s">
        <v>431</v>
      </c>
      <c r="DD24" s="59" t="s">
        <v>432</v>
      </c>
      <c r="DE24" s="43"/>
      <c r="DF24" s="59" t="s">
        <v>465</v>
      </c>
      <c r="DG24" s="59" t="s">
        <v>466</v>
      </c>
      <c r="DH24" s="43"/>
      <c r="DI24" s="43" t="s">
        <v>441</v>
      </c>
      <c r="DJ24" s="59" t="s">
        <v>442</v>
      </c>
      <c r="DK24" s="43"/>
      <c r="DL24" s="43" t="s">
        <v>467</v>
      </c>
      <c r="DM24" s="59" t="s">
        <v>468</v>
      </c>
      <c r="DN24" s="43"/>
      <c r="DO24" s="59" t="s">
        <v>465</v>
      </c>
      <c r="DP24" s="59" t="s">
        <v>466</v>
      </c>
      <c r="DQ24" s="43"/>
      <c r="DR24" s="43" t="s">
        <v>475</v>
      </c>
      <c r="DS24" s="59" t="s">
        <v>476</v>
      </c>
      <c r="DT24" s="43"/>
      <c r="DU24" s="43" t="s">
        <v>461</v>
      </c>
      <c r="DV24" s="59" t="s">
        <v>462</v>
      </c>
      <c r="DW24" s="43"/>
      <c r="DX24" s="43" t="s">
        <v>477</v>
      </c>
      <c r="DY24" s="59" t="s">
        <v>478</v>
      </c>
      <c r="DZ24" s="43"/>
      <c r="EA24" s="59" t="s">
        <v>465</v>
      </c>
      <c r="EB24" s="59" t="s">
        <v>466</v>
      </c>
      <c r="EC24" s="43"/>
      <c r="ED24" s="59" t="s">
        <v>431</v>
      </c>
      <c r="EE24" s="59" t="s">
        <v>432</v>
      </c>
      <c r="EF24" s="43"/>
      <c r="EG24" s="59" t="s">
        <v>457</v>
      </c>
      <c r="EH24" s="59" t="s">
        <v>458</v>
      </c>
      <c r="EI24" s="43"/>
      <c r="EJ24" s="43" t="s">
        <v>439</v>
      </c>
      <c r="EK24" s="59" t="s">
        <v>440</v>
      </c>
    </row>
    <row r="25" spans="2:141" ht="15.75" customHeight="1">
      <c r="B25" s="42" t="e">
        <f t="shared" si="0"/>
        <v>#N/A</v>
      </c>
      <c r="C25" s="43" t="str">
        <f>_xlfn.IFNA(INDEX('2-A) Asset Translations'!$B$2:$E$100,MATCH('2-A) Asset-Industry mapping'!B25,'2-A) Asset Translations'!$A$2:$A$100,0),MATCH('2-A) Asset-Industry mapping'!$C$4,'2-A) Asset Translations'!$B$1:$E$1,0)),"")</f>
        <v/>
      </c>
      <c r="D25" s="43"/>
      <c r="E25" s="59" t="s">
        <v>397</v>
      </c>
      <c r="F25" s="59" t="s">
        <v>398</v>
      </c>
      <c r="G25" s="59"/>
      <c r="H25" s="59" t="s">
        <v>465</v>
      </c>
      <c r="I25" s="59" t="s">
        <v>466</v>
      </c>
      <c r="J25" s="59"/>
      <c r="K25" s="59" t="s">
        <v>465</v>
      </c>
      <c r="L25" s="59" t="s">
        <v>466</v>
      </c>
      <c r="M25" s="59"/>
      <c r="N25" s="43" t="s">
        <v>443</v>
      </c>
      <c r="O25" s="59" t="s">
        <v>444</v>
      </c>
      <c r="P25" s="43"/>
      <c r="Q25" s="43" t="s">
        <v>425</v>
      </c>
      <c r="R25" s="43" t="s">
        <v>426</v>
      </c>
      <c r="S25" s="43"/>
      <c r="T25" s="43" t="s">
        <v>443</v>
      </c>
      <c r="U25" s="59" t="s">
        <v>444</v>
      </c>
      <c r="V25" s="43"/>
      <c r="W25" s="43" t="s">
        <v>429</v>
      </c>
      <c r="X25" s="59" t="s">
        <v>430</v>
      </c>
      <c r="Y25" s="43"/>
      <c r="Z25" s="43" t="s">
        <v>445</v>
      </c>
      <c r="AA25" s="59" t="s">
        <v>446</v>
      </c>
      <c r="AB25" s="43"/>
      <c r="AC25" s="43" t="s">
        <v>437</v>
      </c>
      <c r="AD25" s="59" t="s">
        <v>438</v>
      </c>
      <c r="AE25" s="43"/>
      <c r="AF25" s="43" t="s">
        <v>461</v>
      </c>
      <c r="AG25" s="59" t="s">
        <v>462</v>
      </c>
      <c r="AH25" s="43"/>
      <c r="AI25" s="59" t="s">
        <v>483</v>
      </c>
      <c r="AJ25" s="59" t="s">
        <v>484</v>
      </c>
      <c r="AK25" s="43"/>
      <c r="AL25" s="59" t="s">
        <v>457</v>
      </c>
      <c r="AM25" s="59" t="s">
        <v>458</v>
      </c>
      <c r="AN25" s="43"/>
      <c r="AO25" s="43" t="s">
        <v>443</v>
      </c>
      <c r="AP25" s="59" t="s">
        <v>444</v>
      </c>
      <c r="AQ25" s="43"/>
      <c r="AR25" s="43" t="s">
        <v>455</v>
      </c>
      <c r="AS25" s="59" t="s">
        <v>456</v>
      </c>
      <c r="AT25" s="43"/>
      <c r="AU25" s="43" t="s">
        <v>425</v>
      </c>
      <c r="AV25" s="43" t="s">
        <v>426</v>
      </c>
      <c r="AW25" s="43"/>
      <c r="AX25" s="43" t="s">
        <v>431</v>
      </c>
      <c r="AY25" s="59" t="s">
        <v>432</v>
      </c>
      <c r="AZ25" s="43"/>
      <c r="BA25" s="43" t="s">
        <v>463</v>
      </c>
      <c r="BB25" s="59" t="s">
        <v>464</v>
      </c>
      <c r="BC25" s="43"/>
      <c r="BD25" s="43" t="s">
        <v>479</v>
      </c>
      <c r="BE25" s="59" t="s">
        <v>480</v>
      </c>
      <c r="BF25" s="43"/>
      <c r="BG25" s="43" t="s">
        <v>439</v>
      </c>
      <c r="BH25" s="59" t="s">
        <v>440</v>
      </c>
      <c r="BI25" s="43"/>
      <c r="BJ25" s="43" t="s">
        <v>471</v>
      </c>
      <c r="BK25" s="59" t="s">
        <v>472</v>
      </c>
      <c r="BL25" s="43"/>
      <c r="BM25" s="43" t="s">
        <v>439</v>
      </c>
      <c r="BN25" s="59" t="s">
        <v>440</v>
      </c>
      <c r="BO25" s="43"/>
      <c r="BP25" s="43" t="s">
        <v>447</v>
      </c>
      <c r="BQ25" s="59" t="s">
        <v>448</v>
      </c>
      <c r="BR25" s="43"/>
      <c r="BS25" s="43" t="s">
        <v>485</v>
      </c>
      <c r="BT25" s="59" t="s">
        <v>486</v>
      </c>
      <c r="BU25" s="43"/>
      <c r="BV25" s="43" t="s">
        <v>485</v>
      </c>
      <c r="BW25" s="59" t="s">
        <v>486</v>
      </c>
      <c r="BX25" s="43"/>
      <c r="BY25" s="43" t="s">
        <v>445</v>
      </c>
      <c r="BZ25" s="59" t="s">
        <v>446</v>
      </c>
      <c r="CA25" s="43"/>
      <c r="CB25" s="43" t="s">
        <v>445</v>
      </c>
      <c r="CC25" s="59" t="s">
        <v>446</v>
      </c>
      <c r="CD25" s="43"/>
      <c r="CE25" s="59" t="s">
        <v>477</v>
      </c>
      <c r="CF25" s="59" t="s">
        <v>478</v>
      </c>
      <c r="CG25" s="43"/>
      <c r="CH25" s="59" t="s">
        <v>477</v>
      </c>
      <c r="CI25" s="59" t="s">
        <v>478</v>
      </c>
      <c r="CJ25" s="43"/>
      <c r="CK25" s="43" t="s">
        <v>449</v>
      </c>
      <c r="CL25" s="59" t="s">
        <v>450</v>
      </c>
      <c r="CM25" s="43"/>
      <c r="CN25" s="59" t="s">
        <v>477</v>
      </c>
      <c r="CO25" s="59" t="s">
        <v>478</v>
      </c>
      <c r="CP25" s="43"/>
      <c r="CQ25" s="59" t="s">
        <v>465</v>
      </c>
      <c r="CR25" s="59" t="s">
        <v>466</v>
      </c>
      <c r="CS25" s="43"/>
      <c r="CT25" s="59" t="s">
        <v>477</v>
      </c>
      <c r="CU25" s="59" t="s">
        <v>478</v>
      </c>
      <c r="CV25" s="43"/>
      <c r="CW25" s="43" t="s">
        <v>487</v>
      </c>
      <c r="CX25" s="59" t="s">
        <v>488</v>
      </c>
      <c r="CY25" s="43"/>
      <c r="CZ25" s="43" t="s">
        <v>487</v>
      </c>
      <c r="DA25" s="59" t="s">
        <v>488</v>
      </c>
      <c r="DB25" s="43"/>
      <c r="DC25" s="43" t="s">
        <v>453</v>
      </c>
      <c r="DD25" s="59" t="s">
        <v>454</v>
      </c>
      <c r="DE25" s="43"/>
      <c r="DF25" s="43" t="s">
        <v>475</v>
      </c>
      <c r="DG25" s="59" t="s">
        <v>476</v>
      </c>
      <c r="DH25" s="43"/>
      <c r="DI25" s="43" t="s">
        <v>439</v>
      </c>
      <c r="DJ25" s="59" t="s">
        <v>440</v>
      </c>
      <c r="DK25" s="43"/>
      <c r="DL25" s="43" t="s">
        <v>461</v>
      </c>
      <c r="DM25" s="59" t="s">
        <v>462</v>
      </c>
      <c r="DN25" s="43"/>
      <c r="DO25" s="43" t="s">
        <v>475</v>
      </c>
      <c r="DP25" s="59" t="s">
        <v>476</v>
      </c>
      <c r="DQ25" s="43"/>
      <c r="DR25" s="43" t="s">
        <v>477</v>
      </c>
      <c r="DS25" s="59" t="s">
        <v>478</v>
      </c>
      <c r="DT25" s="43"/>
      <c r="DU25" s="43" t="s">
        <v>457</v>
      </c>
      <c r="DV25" s="59" t="s">
        <v>458</v>
      </c>
      <c r="DW25" s="43"/>
      <c r="DX25" s="59" t="s">
        <v>483</v>
      </c>
      <c r="DY25" s="59" t="s">
        <v>484</v>
      </c>
      <c r="DZ25" s="43"/>
      <c r="EA25" s="43" t="s">
        <v>489</v>
      </c>
      <c r="EB25" s="59" t="s">
        <v>490</v>
      </c>
      <c r="EC25" s="43"/>
      <c r="ED25" s="43" t="s">
        <v>439</v>
      </c>
      <c r="EE25" s="59" t="s">
        <v>440</v>
      </c>
      <c r="EF25" s="43"/>
      <c r="EG25" s="59" t="s">
        <v>465</v>
      </c>
      <c r="EH25" s="59" t="s">
        <v>466</v>
      </c>
      <c r="EI25" s="43"/>
      <c r="EJ25" s="59" t="s">
        <v>439</v>
      </c>
      <c r="EK25" s="59" t="s">
        <v>440</v>
      </c>
    </row>
    <row r="26" spans="2:141" ht="15.75" customHeight="1">
      <c r="B26" s="42" t="e">
        <f t="shared" si="0"/>
        <v>#N/A</v>
      </c>
      <c r="C26" s="43" t="str">
        <f>_xlfn.IFNA(INDEX('2-A) Asset Translations'!$B$2:$E$100,MATCH('2-A) Asset-Industry mapping'!B26,'2-A) Asset Translations'!$A$2:$A$100,0),MATCH('2-A) Asset-Industry mapping'!$C$4,'2-A) Asset Translations'!$B$1:$E$1,0)),"")</f>
        <v/>
      </c>
      <c r="D26" s="43"/>
      <c r="E26" s="59" t="s">
        <v>405</v>
      </c>
      <c r="F26" s="59" t="s">
        <v>406</v>
      </c>
      <c r="G26" s="59"/>
      <c r="H26" s="59" t="s">
        <v>477</v>
      </c>
      <c r="I26" s="59" t="s">
        <v>478</v>
      </c>
      <c r="J26" s="59"/>
      <c r="K26" s="59" t="s">
        <v>477</v>
      </c>
      <c r="L26" s="59" t="s">
        <v>478</v>
      </c>
      <c r="M26" s="59"/>
      <c r="N26" s="43" t="s">
        <v>445</v>
      </c>
      <c r="O26" s="59" t="s">
        <v>446</v>
      </c>
      <c r="P26" s="43"/>
      <c r="Q26" s="59" t="s">
        <v>431</v>
      </c>
      <c r="R26" s="59" t="s">
        <v>432</v>
      </c>
      <c r="S26" s="43"/>
      <c r="T26" s="43" t="s">
        <v>429</v>
      </c>
      <c r="U26" s="59" t="s">
        <v>430</v>
      </c>
      <c r="V26" s="43"/>
      <c r="W26" s="43" t="s">
        <v>463</v>
      </c>
      <c r="X26" s="59" t="s">
        <v>464</v>
      </c>
      <c r="Y26" s="43"/>
      <c r="Z26" s="43" t="s">
        <v>429</v>
      </c>
      <c r="AA26" s="59" t="s">
        <v>430</v>
      </c>
      <c r="AB26" s="43"/>
      <c r="AC26" s="43" t="s">
        <v>439</v>
      </c>
      <c r="AD26" s="59" t="s">
        <v>440</v>
      </c>
      <c r="AE26" s="43"/>
      <c r="AF26" s="59" t="s">
        <v>457</v>
      </c>
      <c r="AG26" s="59" t="s">
        <v>458</v>
      </c>
      <c r="AH26" s="43"/>
      <c r="AI26" s="43" t="s">
        <v>491</v>
      </c>
      <c r="AJ26" s="43" t="s">
        <v>492</v>
      </c>
      <c r="AK26" s="43"/>
      <c r="AL26" s="59" t="s">
        <v>465</v>
      </c>
      <c r="AM26" s="59" t="s">
        <v>466</v>
      </c>
      <c r="AN26" s="43"/>
      <c r="AO26" s="43" t="s">
        <v>445</v>
      </c>
      <c r="AP26" s="59" t="s">
        <v>446</v>
      </c>
      <c r="AQ26" s="43"/>
      <c r="AR26" s="43" t="s">
        <v>429</v>
      </c>
      <c r="AS26" s="59" t="s">
        <v>430</v>
      </c>
      <c r="AT26" s="43"/>
      <c r="AU26" s="59" t="s">
        <v>431</v>
      </c>
      <c r="AV26" s="59" t="s">
        <v>432</v>
      </c>
      <c r="AW26" s="43"/>
      <c r="AX26" s="43" t="s">
        <v>471</v>
      </c>
      <c r="AY26" s="59" t="s">
        <v>472</v>
      </c>
      <c r="AZ26" s="43"/>
      <c r="BA26" s="43" t="s">
        <v>425</v>
      </c>
      <c r="BB26" s="43" t="s">
        <v>426</v>
      </c>
      <c r="BC26" s="43"/>
      <c r="BD26" s="43" t="s">
        <v>431</v>
      </c>
      <c r="BE26" s="59" t="s">
        <v>432</v>
      </c>
      <c r="BF26" s="43"/>
      <c r="BG26" s="43" t="s">
        <v>461</v>
      </c>
      <c r="BH26" s="59" t="s">
        <v>462</v>
      </c>
      <c r="BI26" s="43"/>
      <c r="BJ26" s="43" t="s">
        <v>441</v>
      </c>
      <c r="BK26" s="59" t="s">
        <v>442</v>
      </c>
      <c r="BL26" s="43"/>
      <c r="BM26" s="43" t="s">
        <v>461</v>
      </c>
      <c r="BN26" s="59" t="s">
        <v>462</v>
      </c>
      <c r="BO26" s="43"/>
      <c r="BP26" s="43" t="s">
        <v>455</v>
      </c>
      <c r="BQ26" s="59" t="s">
        <v>456</v>
      </c>
      <c r="BR26" s="43"/>
      <c r="BS26" s="43" t="s">
        <v>437</v>
      </c>
      <c r="BT26" s="59" t="s">
        <v>438</v>
      </c>
      <c r="BU26" s="43"/>
      <c r="BV26" s="43" t="s">
        <v>437</v>
      </c>
      <c r="BW26" s="59" t="s">
        <v>438</v>
      </c>
      <c r="BX26" s="43"/>
      <c r="BY26" s="43" t="s">
        <v>429</v>
      </c>
      <c r="BZ26" s="59" t="s">
        <v>430</v>
      </c>
      <c r="CA26" s="43"/>
      <c r="CB26" s="43" t="s">
        <v>429</v>
      </c>
      <c r="CC26" s="59" t="s">
        <v>430</v>
      </c>
      <c r="CD26" s="43"/>
      <c r="CE26" s="43" t="s">
        <v>483</v>
      </c>
      <c r="CF26" s="59" t="s">
        <v>484</v>
      </c>
      <c r="CG26" s="43"/>
      <c r="CH26" s="43" t="s">
        <v>483</v>
      </c>
      <c r="CI26" s="59" t="s">
        <v>484</v>
      </c>
      <c r="CJ26" s="43"/>
      <c r="CK26" s="43" t="s">
        <v>461</v>
      </c>
      <c r="CL26" s="59" t="s">
        <v>462</v>
      </c>
      <c r="CM26" s="43"/>
      <c r="CN26" s="59" t="s">
        <v>483</v>
      </c>
      <c r="CO26" s="59" t="s">
        <v>484</v>
      </c>
      <c r="CP26" s="43"/>
      <c r="CQ26" s="43" t="s">
        <v>477</v>
      </c>
      <c r="CR26" s="59" t="s">
        <v>478</v>
      </c>
      <c r="CS26" s="43"/>
      <c r="CT26" s="59" t="s">
        <v>483</v>
      </c>
      <c r="CU26" s="59" t="s">
        <v>484</v>
      </c>
      <c r="CV26" s="43"/>
      <c r="CW26" s="43" t="s">
        <v>481</v>
      </c>
      <c r="CX26" s="59" t="s">
        <v>482</v>
      </c>
      <c r="CY26" s="43"/>
      <c r="CZ26" s="43" t="s">
        <v>481</v>
      </c>
      <c r="DA26" s="59" t="s">
        <v>482</v>
      </c>
      <c r="DB26" s="43"/>
      <c r="DC26" s="43" t="s">
        <v>459</v>
      </c>
      <c r="DD26" s="59" t="s">
        <v>460</v>
      </c>
      <c r="DE26" s="43"/>
      <c r="DF26" s="43" t="s">
        <v>477</v>
      </c>
      <c r="DG26" s="59" t="s">
        <v>478</v>
      </c>
      <c r="DH26" s="43"/>
      <c r="DI26" s="43" t="s">
        <v>461</v>
      </c>
      <c r="DJ26" s="59" t="s">
        <v>462</v>
      </c>
      <c r="DK26" s="43"/>
      <c r="DL26" s="59" t="s">
        <v>457</v>
      </c>
      <c r="DM26" s="59" t="s">
        <v>458</v>
      </c>
      <c r="DN26" s="43"/>
      <c r="DO26" s="59" t="s">
        <v>477</v>
      </c>
      <c r="DP26" s="59" t="s">
        <v>478</v>
      </c>
      <c r="DQ26" s="43"/>
      <c r="DR26" s="43" t="s">
        <v>483</v>
      </c>
      <c r="DS26" s="59" t="s">
        <v>484</v>
      </c>
      <c r="DT26" s="43"/>
      <c r="DU26" s="59" t="s">
        <v>465</v>
      </c>
      <c r="DV26" s="59" t="s">
        <v>466</v>
      </c>
      <c r="DW26" s="43"/>
      <c r="DX26" s="43" t="s">
        <v>493</v>
      </c>
      <c r="DY26" s="59" t="s">
        <v>494</v>
      </c>
      <c r="DZ26" s="43"/>
      <c r="EA26" s="43" t="s">
        <v>481</v>
      </c>
      <c r="EB26" s="59" t="s">
        <v>482</v>
      </c>
      <c r="EC26" s="43"/>
      <c r="ED26" s="43" t="s">
        <v>449</v>
      </c>
      <c r="EE26" s="59" t="s">
        <v>450</v>
      </c>
      <c r="EF26" s="43"/>
      <c r="EG26" s="59" t="s">
        <v>477</v>
      </c>
      <c r="EH26" s="59" t="s">
        <v>478</v>
      </c>
      <c r="EI26" s="43"/>
      <c r="EJ26" s="43" t="s">
        <v>449</v>
      </c>
      <c r="EK26" s="59" t="s">
        <v>450</v>
      </c>
    </row>
    <row r="27" spans="2:141" ht="15.75" customHeight="1">
      <c r="B27" s="42" t="e">
        <f t="shared" si="0"/>
        <v>#N/A</v>
      </c>
      <c r="C27" s="43" t="str">
        <f>_xlfn.IFNA(INDEX('2-A) Asset Translations'!$B$2:$E$100,MATCH('2-A) Asset-Industry mapping'!B27,'2-A) Asset Translations'!$A$2:$A$100,0),MATCH('2-A) Asset-Industry mapping'!$C$4,'2-A) Asset Translations'!$B$1:$E$1,0)),"")</f>
        <v/>
      </c>
      <c r="D27" s="43"/>
      <c r="E27" s="59" t="s">
        <v>401</v>
      </c>
      <c r="F27" s="59" t="s">
        <v>402</v>
      </c>
      <c r="G27" s="59"/>
      <c r="H27" s="59" t="s">
        <v>483</v>
      </c>
      <c r="I27" s="59" t="s">
        <v>484</v>
      </c>
      <c r="J27" s="59"/>
      <c r="K27" s="59" t="s">
        <v>483</v>
      </c>
      <c r="L27" s="59" t="s">
        <v>484</v>
      </c>
      <c r="M27" s="59"/>
      <c r="N27" s="43" t="s">
        <v>429</v>
      </c>
      <c r="O27" s="59" t="s">
        <v>430</v>
      </c>
      <c r="P27" s="43"/>
      <c r="Q27" s="43" t="s">
        <v>469</v>
      </c>
      <c r="R27" s="59" t="s">
        <v>470</v>
      </c>
      <c r="S27" s="43"/>
      <c r="T27" s="43" t="s">
        <v>463</v>
      </c>
      <c r="U27" s="59" t="s">
        <v>464</v>
      </c>
      <c r="V27" s="43"/>
      <c r="W27" s="43" t="s">
        <v>425</v>
      </c>
      <c r="X27" s="43" t="s">
        <v>426</v>
      </c>
      <c r="Y27" s="43"/>
      <c r="Z27" s="43" t="s">
        <v>463</v>
      </c>
      <c r="AA27" s="59" t="s">
        <v>464</v>
      </c>
      <c r="AB27" s="43"/>
      <c r="AC27" s="43" t="s">
        <v>449</v>
      </c>
      <c r="AD27" s="59" t="s">
        <v>450</v>
      </c>
      <c r="AE27" s="43"/>
      <c r="AF27" s="59" t="s">
        <v>465</v>
      </c>
      <c r="AG27" s="59" t="s">
        <v>466</v>
      </c>
      <c r="AH27" s="43"/>
      <c r="AI27" s="43" t="s">
        <v>495</v>
      </c>
      <c r="AJ27" s="59" t="s">
        <v>496</v>
      </c>
      <c r="AK27" s="43"/>
      <c r="AL27" s="43" t="s">
        <v>497</v>
      </c>
      <c r="AM27" s="59" t="s">
        <v>498</v>
      </c>
      <c r="AN27" s="43"/>
      <c r="AO27" s="43" t="s">
        <v>447</v>
      </c>
      <c r="AP27" s="59" t="s">
        <v>448</v>
      </c>
      <c r="AQ27" s="43"/>
      <c r="AR27" s="43" t="s">
        <v>425</v>
      </c>
      <c r="AS27" s="43" t="s">
        <v>426</v>
      </c>
      <c r="AT27" s="43"/>
      <c r="AU27" s="43" t="s">
        <v>471</v>
      </c>
      <c r="AV27" s="59" t="s">
        <v>472</v>
      </c>
      <c r="AW27" s="43"/>
      <c r="AX27" s="43" t="s">
        <v>441</v>
      </c>
      <c r="AY27" s="59" t="s">
        <v>442</v>
      </c>
      <c r="AZ27" s="43"/>
      <c r="BA27" s="43" t="s">
        <v>479</v>
      </c>
      <c r="BB27" s="59" t="s">
        <v>480</v>
      </c>
      <c r="BC27" s="43"/>
      <c r="BD27" s="43" t="s">
        <v>471</v>
      </c>
      <c r="BE27" s="59" t="s">
        <v>472</v>
      </c>
      <c r="BF27" s="43"/>
      <c r="BG27" s="59" t="s">
        <v>457</v>
      </c>
      <c r="BH27" s="59" t="s">
        <v>458</v>
      </c>
      <c r="BI27" s="43"/>
      <c r="BJ27" s="43" t="s">
        <v>439</v>
      </c>
      <c r="BK27" s="59" t="s">
        <v>440</v>
      </c>
      <c r="BL27" s="43"/>
      <c r="BM27" s="59" t="s">
        <v>457</v>
      </c>
      <c r="BN27" s="59" t="s">
        <v>458</v>
      </c>
      <c r="BO27" s="43"/>
      <c r="BP27" s="43" t="s">
        <v>429</v>
      </c>
      <c r="BQ27" s="59" t="s">
        <v>430</v>
      </c>
      <c r="BR27" s="43"/>
      <c r="BS27" s="43" t="s">
        <v>499</v>
      </c>
      <c r="BT27" s="59" t="s">
        <v>500</v>
      </c>
      <c r="BU27" s="43"/>
      <c r="BV27" s="43" t="s">
        <v>499</v>
      </c>
      <c r="BW27" s="59" t="s">
        <v>500</v>
      </c>
      <c r="BX27" s="43"/>
      <c r="BY27" s="43" t="s">
        <v>463</v>
      </c>
      <c r="BZ27" s="59" t="s">
        <v>464</v>
      </c>
      <c r="CA27" s="43"/>
      <c r="CB27" s="43" t="s">
        <v>463</v>
      </c>
      <c r="CC27" s="59" t="s">
        <v>464</v>
      </c>
      <c r="CD27" s="43"/>
      <c r="CE27" s="43" t="s">
        <v>491</v>
      </c>
      <c r="CF27" s="43" t="s">
        <v>492</v>
      </c>
      <c r="CG27" s="43"/>
      <c r="CH27" s="43" t="s">
        <v>491</v>
      </c>
      <c r="CI27" s="43" t="s">
        <v>492</v>
      </c>
      <c r="CJ27" s="43"/>
      <c r="CK27" s="59" t="s">
        <v>457</v>
      </c>
      <c r="CL27" s="59" t="s">
        <v>458</v>
      </c>
      <c r="CM27" s="43"/>
      <c r="CN27" s="43" t="s">
        <v>491</v>
      </c>
      <c r="CO27" s="43" t="s">
        <v>492</v>
      </c>
      <c r="CP27" s="43"/>
      <c r="CQ27" s="59" t="s">
        <v>483</v>
      </c>
      <c r="CR27" s="59" t="s">
        <v>484</v>
      </c>
      <c r="CS27" s="43"/>
      <c r="CT27" s="43" t="s">
        <v>491</v>
      </c>
      <c r="CU27" s="43" t="s">
        <v>492</v>
      </c>
      <c r="CV27" s="43"/>
      <c r="CW27" s="59" t="s">
        <v>477</v>
      </c>
      <c r="CX27" s="59" t="s">
        <v>478</v>
      </c>
      <c r="CY27" s="43"/>
      <c r="CZ27" s="59" t="s">
        <v>477</v>
      </c>
      <c r="DA27" s="59" t="s">
        <v>478</v>
      </c>
      <c r="DB27" s="43"/>
      <c r="DC27" s="43" t="s">
        <v>441</v>
      </c>
      <c r="DD27" s="59" t="s">
        <v>442</v>
      </c>
      <c r="DE27" s="43"/>
      <c r="DF27" s="59" t="s">
        <v>483</v>
      </c>
      <c r="DG27" s="59" t="s">
        <v>484</v>
      </c>
      <c r="DH27" s="43"/>
      <c r="DI27" s="43" t="s">
        <v>457</v>
      </c>
      <c r="DJ27" s="59" t="s">
        <v>458</v>
      </c>
      <c r="DK27" s="43"/>
      <c r="DL27" s="59" t="s">
        <v>465</v>
      </c>
      <c r="DM27" s="59" t="s">
        <v>466</v>
      </c>
      <c r="DN27" s="43"/>
      <c r="DO27" s="59" t="s">
        <v>483</v>
      </c>
      <c r="DP27" s="59" t="s">
        <v>484</v>
      </c>
      <c r="DQ27" s="43"/>
      <c r="DR27" s="43" t="s">
        <v>491</v>
      </c>
      <c r="DS27" s="43" t="s">
        <v>492</v>
      </c>
      <c r="DT27" s="43"/>
      <c r="DU27" s="43" t="s">
        <v>489</v>
      </c>
      <c r="DV27" s="59" t="s">
        <v>490</v>
      </c>
      <c r="DW27" s="43"/>
      <c r="DX27" s="43" t="s">
        <v>491</v>
      </c>
      <c r="DY27" s="43" t="s">
        <v>492</v>
      </c>
      <c r="DZ27" s="43"/>
      <c r="EA27" s="59" t="s">
        <v>477</v>
      </c>
      <c r="EB27" s="59" t="s">
        <v>478</v>
      </c>
      <c r="EC27" s="43"/>
      <c r="ED27" s="43" t="s">
        <v>467</v>
      </c>
      <c r="EE27" s="59" t="s">
        <v>468</v>
      </c>
      <c r="EF27" s="43"/>
      <c r="EG27" s="43" t="s">
        <v>483</v>
      </c>
      <c r="EH27" s="59" t="s">
        <v>484</v>
      </c>
      <c r="EI27" s="43"/>
      <c r="EJ27" s="43" t="s">
        <v>467</v>
      </c>
      <c r="EK27" s="59" t="s">
        <v>468</v>
      </c>
    </row>
    <row r="28" spans="2:141" ht="15.75" customHeight="1">
      <c r="B28" s="42" t="e">
        <f t="shared" si="0"/>
        <v>#N/A</v>
      </c>
      <c r="C28" s="43" t="str">
        <f>_xlfn.IFNA(INDEX('2-A) Asset Translations'!$B$2:$E$100,MATCH('2-A) Asset-Industry mapping'!B28,'2-A) Asset Translations'!$A$2:$A$100,0),MATCH('2-A) Asset-Industry mapping'!$C$4,'2-A) Asset Translations'!$B$1:$E$1,0)),"")</f>
        <v/>
      </c>
      <c r="D28" s="43"/>
      <c r="E28" s="59" t="s">
        <v>419</v>
      </c>
      <c r="F28" s="59" t="s">
        <v>420</v>
      </c>
      <c r="G28" s="59"/>
      <c r="H28" s="43" t="s">
        <v>491</v>
      </c>
      <c r="I28" s="43" t="s">
        <v>492</v>
      </c>
      <c r="J28" s="59"/>
      <c r="K28" s="43" t="s">
        <v>491</v>
      </c>
      <c r="L28" s="43" t="s">
        <v>492</v>
      </c>
      <c r="M28" s="59"/>
      <c r="N28" s="43" t="s">
        <v>463</v>
      </c>
      <c r="O28" s="59" t="s">
        <v>464</v>
      </c>
      <c r="P28" s="43"/>
      <c r="Q28" s="59" t="s">
        <v>439</v>
      </c>
      <c r="R28" s="59" t="s">
        <v>440</v>
      </c>
      <c r="S28" s="43"/>
      <c r="T28" s="43" t="s">
        <v>425</v>
      </c>
      <c r="U28" s="43" t="s">
        <v>426</v>
      </c>
      <c r="V28" s="43"/>
      <c r="W28" s="43" t="s">
        <v>431</v>
      </c>
      <c r="X28" s="59" t="s">
        <v>432</v>
      </c>
      <c r="Y28" s="43"/>
      <c r="Z28" s="43" t="s">
        <v>425</v>
      </c>
      <c r="AA28" s="43" t="s">
        <v>426</v>
      </c>
      <c r="AB28" s="43"/>
      <c r="AC28" s="43" t="s">
        <v>467</v>
      </c>
      <c r="AD28" s="59" t="s">
        <v>468</v>
      </c>
      <c r="AE28" s="43"/>
      <c r="AF28" s="59" t="s">
        <v>477</v>
      </c>
      <c r="AG28" s="59" t="s">
        <v>478</v>
      </c>
      <c r="AH28" s="43"/>
      <c r="AI28" s="59" t="s">
        <v>501</v>
      </c>
      <c r="AJ28" s="59" t="s">
        <v>502</v>
      </c>
      <c r="AK28" s="43"/>
      <c r="AL28" s="43" t="s">
        <v>503</v>
      </c>
      <c r="AM28" s="59" t="s">
        <v>504</v>
      </c>
      <c r="AN28" s="43"/>
      <c r="AO28" s="43" t="s">
        <v>455</v>
      </c>
      <c r="AP28" s="59" t="s">
        <v>456</v>
      </c>
      <c r="AQ28" s="43"/>
      <c r="AR28" s="59" t="s">
        <v>431</v>
      </c>
      <c r="AS28" s="59" t="s">
        <v>432</v>
      </c>
      <c r="AT28" s="43"/>
      <c r="AU28" s="43" t="s">
        <v>469</v>
      </c>
      <c r="AV28" s="59" t="s">
        <v>470</v>
      </c>
      <c r="AW28" s="43"/>
      <c r="AX28" s="43" t="s">
        <v>439</v>
      </c>
      <c r="AY28" s="59" t="s">
        <v>440</v>
      </c>
      <c r="AZ28" s="43"/>
      <c r="BA28" s="43" t="s">
        <v>431</v>
      </c>
      <c r="BB28" s="59" t="s">
        <v>432</v>
      </c>
      <c r="BC28" s="43"/>
      <c r="BD28" s="43" t="s">
        <v>441</v>
      </c>
      <c r="BE28" s="59" t="s">
        <v>442</v>
      </c>
      <c r="BF28" s="43"/>
      <c r="BG28" s="43" t="s">
        <v>465</v>
      </c>
      <c r="BH28" s="59" t="s">
        <v>466</v>
      </c>
      <c r="BI28" s="43"/>
      <c r="BJ28" s="43" t="s">
        <v>461</v>
      </c>
      <c r="BK28" s="59" t="s">
        <v>462</v>
      </c>
      <c r="BL28" s="43"/>
      <c r="BM28" s="59" t="s">
        <v>465</v>
      </c>
      <c r="BN28" s="59" t="s">
        <v>466</v>
      </c>
      <c r="BO28" s="43"/>
      <c r="BP28" s="43" t="s">
        <v>463</v>
      </c>
      <c r="BQ28" s="59" t="s">
        <v>464</v>
      </c>
      <c r="BR28" s="43"/>
      <c r="BS28" s="43" t="s">
        <v>439</v>
      </c>
      <c r="BT28" s="59" t="s">
        <v>440</v>
      </c>
      <c r="BU28" s="43"/>
      <c r="BV28" s="43" t="s">
        <v>439</v>
      </c>
      <c r="BW28" s="59" t="s">
        <v>440</v>
      </c>
      <c r="BX28" s="43"/>
      <c r="BY28" s="43" t="s">
        <v>425</v>
      </c>
      <c r="BZ28" s="43" t="s">
        <v>426</v>
      </c>
      <c r="CA28" s="43"/>
      <c r="CB28" s="43" t="s">
        <v>425</v>
      </c>
      <c r="CC28" s="43" t="s">
        <v>426</v>
      </c>
      <c r="CD28" s="43"/>
      <c r="CE28" s="59" t="s">
        <v>495</v>
      </c>
      <c r="CF28" s="59" t="s">
        <v>496</v>
      </c>
      <c r="CG28" s="43"/>
      <c r="CH28" s="59" t="s">
        <v>495</v>
      </c>
      <c r="CI28" s="59" t="s">
        <v>496</v>
      </c>
      <c r="CJ28" s="43"/>
      <c r="CK28" s="59" t="s">
        <v>465</v>
      </c>
      <c r="CL28" s="59" t="s">
        <v>466</v>
      </c>
      <c r="CM28" s="43"/>
      <c r="CN28" s="43" t="s">
        <v>505</v>
      </c>
      <c r="CO28" s="59" t="s">
        <v>506</v>
      </c>
      <c r="CP28" s="43"/>
      <c r="CQ28" s="43" t="s">
        <v>491</v>
      </c>
      <c r="CR28" s="43" t="s">
        <v>492</v>
      </c>
      <c r="CS28" s="43"/>
      <c r="CT28" s="43" t="s">
        <v>507</v>
      </c>
      <c r="CU28" s="59" t="s">
        <v>508</v>
      </c>
      <c r="CV28" s="43"/>
      <c r="CW28" s="59" t="s">
        <v>483</v>
      </c>
      <c r="CX28" s="59" t="s">
        <v>484</v>
      </c>
      <c r="CY28" s="43"/>
      <c r="CZ28" s="59" t="s">
        <v>483</v>
      </c>
      <c r="DA28" s="59" t="s">
        <v>484</v>
      </c>
      <c r="DB28" s="43"/>
      <c r="DC28" s="43" t="s">
        <v>439</v>
      </c>
      <c r="DD28" s="59" t="s">
        <v>440</v>
      </c>
      <c r="DE28" s="43"/>
      <c r="DF28" s="43" t="s">
        <v>491</v>
      </c>
      <c r="DG28" s="43" t="s">
        <v>492</v>
      </c>
      <c r="DH28" s="43"/>
      <c r="DI28" s="43" t="s">
        <v>465</v>
      </c>
      <c r="DJ28" s="59" t="s">
        <v>466</v>
      </c>
      <c r="DK28" s="43"/>
      <c r="DL28" s="43" t="s">
        <v>475</v>
      </c>
      <c r="DM28" s="59" t="s">
        <v>476</v>
      </c>
      <c r="DN28" s="43"/>
      <c r="DO28" s="43" t="s">
        <v>491</v>
      </c>
      <c r="DP28" s="43" t="s">
        <v>492</v>
      </c>
      <c r="DQ28" s="43"/>
      <c r="DR28" s="59" t="s">
        <v>495</v>
      </c>
      <c r="DS28" s="59" t="s">
        <v>496</v>
      </c>
      <c r="DT28" s="43"/>
      <c r="DU28" s="43" t="s">
        <v>481</v>
      </c>
      <c r="DV28" s="59" t="s">
        <v>482</v>
      </c>
      <c r="DW28" s="43"/>
      <c r="DX28" s="43" t="s">
        <v>509</v>
      </c>
      <c r="DY28" s="59" t="s">
        <v>510</v>
      </c>
      <c r="DZ28" s="43"/>
      <c r="EA28" s="59" t="s">
        <v>483</v>
      </c>
      <c r="EB28" s="59" t="s">
        <v>484</v>
      </c>
      <c r="EC28" s="43"/>
      <c r="ED28" s="59" t="s">
        <v>461</v>
      </c>
      <c r="EE28" s="59" t="s">
        <v>462</v>
      </c>
      <c r="EF28" s="43"/>
      <c r="EG28" s="43" t="s">
        <v>511</v>
      </c>
      <c r="EH28" s="59" t="s">
        <v>512</v>
      </c>
      <c r="EI28" s="43"/>
      <c r="EJ28" s="59" t="s">
        <v>457</v>
      </c>
      <c r="EK28" s="59" t="s">
        <v>458</v>
      </c>
    </row>
    <row r="29" spans="2:141" ht="15.75" customHeight="1">
      <c r="B29" s="42" t="e">
        <f t="shared" si="0"/>
        <v>#N/A</v>
      </c>
      <c r="C29" s="43" t="str">
        <f>_xlfn.IFNA(INDEX('2-A) Asset Translations'!$B$2:$E$100,MATCH('2-A) Asset-Industry mapping'!B29,'2-A) Asset Translations'!$A$2:$A$100,0),MATCH('2-A) Asset-Industry mapping'!$C$4,'2-A) Asset Translations'!$B$1:$E$1,0)),"")</f>
        <v/>
      </c>
      <c r="D29" s="43"/>
      <c r="E29" s="59" t="s">
        <v>407</v>
      </c>
      <c r="F29" s="59" t="s">
        <v>408</v>
      </c>
      <c r="G29" s="59"/>
      <c r="H29" s="59" t="s">
        <v>495</v>
      </c>
      <c r="I29" s="59" t="s">
        <v>496</v>
      </c>
      <c r="J29" s="59"/>
      <c r="K29" s="59" t="s">
        <v>495</v>
      </c>
      <c r="L29" s="59" t="s">
        <v>496</v>
      </c>
      <c r="M29" s="59"/>
      <c r="N29" s="43" t="s">
        <v>425</v>
      </c>
      <c r="O29" s="43" t="s">
        <v>426</v>
      </c>
      <c r="P29" s="43"/>
      <c r="Q29" s="43" t="s">
        <v>467</v>
      </c>
      <c r="R29" s="59" t="s">
        <v>468</v>
      </c>
      <c r="S29" s="43"/>
      <c r="T29" s="43" t="s">
        <v>431</v>
      </c>
      <c r="U29" s="59" t="s">
        <v>432</v>
      </c>
      <c r="V29" s="43"/>
      <c r="W29" s="43" t="s">
        <v>453</v>
      </c>
      <c r="X29" s="59" t="s">
        <v>454</v>
      </c>
      <c r="Y29" s="43"/>
      <c r="Z29" s="43" t="s">
        <v>431</v>
      </c>
      <c r="AA29" s="59" t="s">
        <v>432</v>
      </c>
      <c r="AB29" s="43"/>
      <c r="AC29" s="43" t="s">
        <v>461</v>
      </c>
      <c r="AD29" s="59" t="s">
        <v>462</v>
      </c>
      <c r="AE29" s="43"/>
      <c r="AF29" s="43" t="s">
        <v>483</v>
      </c>
      <c r="AG29" s="59" t="s">
        <v>484</v>
      </c>
      <c r="AH29" s="43"/>
      <c r="AI29" s="43" t="s">
        <v>513</v>
      </c>
      <c r="AJ29" s="59" t="s">
        <v>514</v>
      </c>
      <c r="AK29" s="43"/>
      <c r="AL29" s="59" t="s">
        <v>477</v>
      </c>
      <c r="AM29" s="59" t="s">
        <v>478</v>
      </c>
      <c r="AN29" s="43"/>
      <c r="AO29" s="43" t="s">
        <v>429</v>
      </c>
      <c r="AP29" s="59" t="s">
        <v>430</v>
      </c>
      <c r="AQ29" s="43"/>
      <c r="AR29" s="43" t="s">
        <v>471</v>
      </c>
      <c r="AS29" s="59" t="s">
        <v>472</v>
      </c>
      <c r="AT29" s="43"/>
      <c r="AU29" s="43" t="s">
        <v>441</v>
      </c>
      <c r="AV29" s="59" t="s">
        <v>442</v>
      </c>
      <c r="AW29" s="43"/>
      <c r="AX29" s="43" t="s">
        <v>449</v>
      </c>
      <c r="AY29" s="59" t="s">
        <v>450</v>
      </c>
      <c r="AZ29" s="43"/>
      <c r="BA29" s="43" t="s">
        <v>471</v>
      </c>
      <c r="BB29" s="59" t="s">
        <v>472</v>
      </c>
      <c r="BC29" s="43"/>
      <c r="BD29" s="43" t="s">
        <v>439</v>
      </c>
      <c r="BE29" s="59" t="s">
        <v>440</v>
      </c>
      <c r="BF29" s="43"/>
      <c r="BG29" s="43" t="s">
        <v>475</v>
      </c>
      <c r="BH29" s="59" t="s">
        <v>476</v>
      </c>
      <c r="BI29" s="43"/>
      <c r="BJ29" s="43" t="s">
        <v>457</v>
      </c>
      <c r="BK29" s="59" t="s">
        <v>458</v>
      </c>
      <c r="BL29" s="43"/>
      <c r="BM29" s="43" t="s">
        <v>475</v>
      </c>
      <c r="BN29" s="59" t="s">
        <v>476</v>
      </c>
      <c r="BO29" s="43"/>
      <c r="BP29" s="43" t="s">
        <v>425</v>
      </c>
      <c r="BQ29" s="43" t="s">
        <v>426</v>
      </c>
      <c r="BR29" s="43"/>
      <c r="BS29" s="43" t="s">
        <v>449</v>
      </c>
      <c r="BT29" s="59" t="s">
        <v>450</v>
      </c>
      <c r="BU29" s="43"/>
      <c r="BV29" s="43" t="s">
        <v>449</v>
      </c>
      <c r="BW29" s="59" t="s">
        <v>450</v>
      </c>
      <c r="BX29" s="43"/>
      <c r="BY29" s="43" t="s">
        <v>431</v>
      </c>
      <c r="BZ29" s="59" t="s">
        <v>432</v>
      </c>
      <c r="CA29" s="43"/>
      <c r="CB29" s="43" t="s">
        <v>431</v>
      </c>
      <c r="CC29" s="59" t="s">
        <v>432</v>
      </c>
      <c r="CD29" s="43"/>
      <c r="CE29" s="59" t="s">
        <v>501</v>
      </c>
      <c r="CF29" s="59" t="s">
        <v>502</v>
      </c>
      <c r="CG29" s="43"/>
      <c r="CH29" s="59" t="s">
        <v>501</v>
      </c>
      <c r="CI29" s="59" t="s">
        <v>502</v>
      </c>
      <c r="CJ29" s="43"/>
      <c r="CK29" s="43" t="s">
        <v>475</v>
      </c>
      <c r="CL29" s="59" t="s">
        <v>476</v>
      </c>
      <c r="CM29" s="43"/>
      <c r="CN29" s="59" t="s">
        <v>495</v>
      </c>
      <c r="CO29" s="59" t="s">
        <v>496</v>
      </c>
      <c r="CP29" s="43"/>
      <c r="CQ29" s="43" t="s">
        <v>505</v>
      </c>
      <c r="CR29" s="59" t="s">
        <v>506</v>
      </c>
      <c r="CS29" s="43"/>
      <c r="CT29" s="59" t="s">
        <v>495</v>
      </c>
      <c r="CU29" s="59" t="s">
        <v>496</v>
      </c>
      <c r="CV29" s="43"/>
      <c r="CW29" s="43" t="s">
        <v>491</v>
      </c>
      <c r="CX29" s="43" t="s">
        <v>492</v>
      </c>
      <c r="CY29" s="43"/>
      <c r="CZ29" s="43" t="s">
        <v>491</v>
      </c>
      <c r="DA29" s="43" t="s">
        <v>492</v>
      </c>
      <c r="DB29" s="43"/>
      <c r="DC29" s="43" t="s">
        <v>467</v>
      </c>
      <c r="DD29" s="59" t="s">
        <v>468</v>
      </c>
      <c r="DE29" s="43"/>
      <c r="DF29" s="59" t="s">
        <v>495</v>
      </c>
      <c r="DG29" s="59" t="s">
        <v>496</v>
      </c>
      <c r="DH29" s="43"/>
      <c r="DI29" s="43" t="s">
        <v>475</v>
      </c>
      <c r="DJ29" s="59" t="s">
        <v>476</v>
      </c>
      <c r="DK29" s="43"/>
      <c r="DL29" s="43" t="s">
        <v>477</v>
      </c>
      <c r="DM29" s="59" t="s">
        <v>478</v>
      </c>
      <c r="DN29" s="43"/>
      <c r="DO29" s="43" t="s">
        <v>515</v>
      </c>
      <c r="DP29" s="59" t="s">
        <v>516</v>
      </c>
      <c r="DQ29" s="43"/>
      <c r="DR29" s="43" t="s">
        <v>501</v>
      </c>
      <c r="DS29" s="59" t="s">
        <v>502</v>
      </c>
      <c r="DT29" s="43"/>
      <c r="DU29" s="43" t="s">
        <v>477</v>
      </c>
      <c r="DV29" s="59" t="s">
        <v>478</v>
      </c>
      <c r="DW29" s="43"/>
      <c r="DX29" s="59" t="s">
        <v>495</v>
      </c>
      <c r="DY29" s="59" t="s">
        <v>496</v>
      </c>
      <c r="DZ29" s="43"/>
      <c r="EA29" s="43" t="s">
        <v>493</v>
      </c>
      <c r="EB29" s="59" t="s">
        <v>494</v>
      </c>
      <c r="EC29" s="43"/>
      <c r="ED29" s="59" t="s">
        <v>457</v>
      </c>
      <c r="EE29" s="59" t="s">
        <v>458</v>
      </c>
      <c r="EF29" s="43"/>
      <c r="EG29" s="43" t="s">
        <v>491</v>
      </c>
      <c r="EH29" s="43" t="s">
        <v>492</v>
      </c>
      <c r="EI29" s="43"/>
      <c r="EJ29" s="59" t="s">
        <v>465</v>
      </c>
      <c r="EK29" s="59" t="s">
        <v>466</v>
      </c>
    </row>
    <row r="30" spans="2:141" ht="15.75" customHeight="1">
      <c r="B30" s="42" t="e">
        <f t="shared" si="0"/>
        <v>#N/A</v>
      </c>
      <c r="C30" s="43" t="str">
        <f>_xlfn.IFNA(INDEX('2-A) Asset Translations'!$B$2:$E$100,MATCH('2-A) Asset-Industry mapping'!B30,'2-A) Asset Translations'!$A$2:$A$100,0),MATCH('2-A) Asset-Industry mapping'!$C$4,'2-A) Asset Translations'!$B$1:$E$1,0)),"")</f>
        <v/>
      </c>
      <c r="D30" s="43"/>
      <c r="E30" s="59" t="s">
        <v>409</v>
      </c>
      <c r="F30" s="59" t="s">
        <v>410</v>
      </c>
      <c r="G30" s="59"/>
      <c r="H30" s="59" t="s">
        <v>501</v>
      </c>
      <c r="I30" s="59" t="s">
        <v>502</v>
      </c>
      <c r="J30" s="59"/>
      <c r="K30" s="59" t="s">
        <v>501</v>
      </c>
      <c r="L30" s="59" t="s">
        <v>502</v>
      </c>
      <c r="M30" s="59"/>
      <c r="N30" s="43" t="s">
        <v>431</v>
      </c>
      <c r="O30" s="59" t="s">
        <v>432</v>
      </c>
      <c r="P30" s="43"/>
      <c r="Q30" s="43" t="s">
        <v>461</v>
      </c>
      <c r="R30" s="59" t="s">
        <v>462</v>
      </c>
      <c r="S30" s="43"/>
      <c r="T30" s="43" t="s">
        <v>469</v>
      </c>
      <c r="U30" s="59" t="s">
        <v>470</v>
      </c>
      <c r="V30" s="43"/>
      <c r="W30" s="43" t="s">
        <v>441</v>
      </c>
      <c r="X30" s="59" t="s">
        <v>442</v>
      </c>
      <c r="Y30" s="43"/>
      <c r="Z30" s="59" t="s">
        <v>439</v>
      </c>
      <c r="AA30" s="59" t="s">
        <v>440</v>
      </c>
      <c r="AB30" s="43"/>
      <c r="AC30" s="59" t="s">
        <v>457</v>
      </c>
      <c r="AD30" s="59" t="s">
        <v>458</v>
      </c>
      <c r="AE30" s="43"/>
      <c r="AF30" s="43" t="s">
        <v>491</v>
      </c>
      <c r="AG30" s="43" t="s">
        <v>492</v>
      </c>
      <c r="AH30" s="43"/>
      <c r="AI30" s="59" t="s">
        <v>517</v>
      </c>
      <c r="AJ30" s="59" t="s">
        <v>518</v>
      </c>
      <c r="AK30" s="43"/>
      <c r="AL30" s="43" t="s">
        <v>483</v>
      </c>
      <c r="AM30" s="59" t="s">
        <v>484</v>
      </c>
      <c r="AN30" s="43"/>
      <c r="AO30" s="43" t="s">
        <v>463</v>
      </c>
      <c r="AP30" s="59" t="s">
        <v>464</v>
      </c>
      <c r="AQ30" s="43"/>
      <c r="AR30" s="43" t="s">
        <v>441</v>
      </c>
      <c r="AS30" s="59" t="s">
        <v>442</v>
      </c>
      <c r="AT30" s="43"/>
      <c r="AU30" s="43" t="s">
        <v>439</v>
      </c>
      <c r="AV30" s="59" t="s">
        <v>440</v>
      </c>
      <c r="AW30" s="43"/>
      <c r="AX30" s="43" t="s">
        <v>461</v>
      </c>
      <c r="AY30" s="59" t="s">
        <v>462</v>
      </c>
      <c r="AZ30" s="43"/>
      <c r="BA30" s="43" t="s">
        <v>519</v>
      </c>
      <c r="BB30" s="59" t="s">
        <v>520</v>
      </c>
      <c r="BC30" s="43"/>
      <c r="BD30" s="43" t="s">
        <v>449</v>
      </c>
      <c r="BE30" s="59" t="s">
        <v>450</v>
      </c>
      <c r="BF30" s="43"/>
      <c r="BG30" s="59" t="s">
        <v>477</v>
      </c>
      <c r="BH30" s="59" t="s">
        <v>478</v>
      </c>
      <c r="BI30" s="43"/>
      <c r="BJ30" s="43" t="s">
        <v>465</v>
      </c>
      <c r="BK30" s="59" t="s">
        <v>466</v>
      </c>
      <c r="BL30" s="43"/>
      <c r="BM30" s="43" t="s">
        <v>521</v>
      </c>
      <c r="BN30" s="59" t="s">
        <v>522</v>
      </c>
      <c r="BO30" s="43"/>
      <c r="BP30" s="43" t="s">
        <v>479</v>
      </c>
      <c r="BQ30" s="59" t="s">
        <v>480</v>
      </c>
      <c r="BR30" s="43"/>
      <c r="BS30" s="43" t="s">
        <v>467</v>
      </c>
      <c r="BT30" s="59" t="s">
        <v>468</v>
      </c>
      <c r="BU30" s="43"/>
      <c r="BV30" s="43" t="s">
        <v>467</v>
      </c>
      <c r="BW30" s="59" t="s">
        <v>468</v>
      </c>
      <c r="BX30" s="43"/>
      <c r="BY30" s="43" t="s">
        <v>485</v>
      </c>
      <c r="BZ30" s="59" t="s">
        <v>486</v>
      </c>
      <c r="CA30" s="43"/>
      <c r="CB30" s="43" t="s">
        <v>485</v>
      </c>
      <c r="CC30" s="59" t="s">
        <v>486</v>
      </c>
      <c r="CD30" s="43"/>
      <c r="CE30" s="43" t="s">
        <v>513</v>
      </c>
      <c r="CF30" s="59" t="s">
        <v>514</v>
      </c>
      <c r="CG30" s="43"/>
      <c r="CH30" s="43" t="s">
        <v>513</v>
      </c>
      <c r="CI30" s="59" t="s">
        <v>514</v>
      </c>
      <c r="CJ30" s="43"/>
      <c r="CK30" s="43" t="s">
        <v>481</v>
      </c>
      <c r="CL30" s="59" t="s">
        <v>482</v>
      </c>
      <c r="CM30" s="43"/>
      <c r="CN30" s="59" t="s">
        <v>501</v>
      </c>
      <c r="CO30" s="59" t="s">
        <v>502</v>
      </c>
      <c r="CP30" s="43"/>
      <c r="CQ30" s="59" t="s">
        <v>495</v>
      </c>
      <c r="CR30" s="59" t="s">
        <v>496</v>
      </c>
      <c r="CS30" s="43"/>
      <c r="CT30" s="59" t="s">
        <v>501</v>
      </c>
      <c r="CU30" s="59" t="s">
        <v>502</v>
      </c>
      <c r="CV30" s="43"/>
      <c r="CW30" s="43" t="s">
        <v>523</v>
      </c>
      <c r="CX30" s="59" t="s">
        <v>524</v>
      </c>
      <c r="CY30" s="43"/>
      <c r="CZ30" s="43" t="s">
        <v>523</v>
      </c>
      <c r="DA30" s="59" t="s">
        <v>524</v>
      </c>
      <c r="DB30" s="43"/>
      <c r="DC30" s="43" t="s">
        <v>461</v>
      </c>
      <c r="DD30" s="59" t="s">
        <v>462</v>
      </c>
      <c r="DE30" s="43"/>
      <c r="DF30" s="43" t="s">
        <v>525</v>
      </c>
      <c r="DG30" s="59" t="s">
        <v>526</v>
      </c>
      <c r="DH30" s="43"/>
      <c r="DI30" s="43" t="s">
        <v>497</v>
      </c>
      <c r="DJ30" s="59" t="s">
        <v>498</v>
      </c>
      <c r="DK30" s="43"/>
      <c r="DL30" s="43" t="s">
        <v>483</v>
      </c>
      <c r="DM30" s="59" t="s">
        <v>484</v>
      </c>
      <c r="DN30" s="43"/>
      <c r="DO30" s="59" t="s">
        <v>495</v>
      </c>
      <c r="DP30" s="59" t="s">
        <v>496</v>
      </c>
      <c r="DQ30" s="43"/>
      <c r="DR30" s="43" t="s">
        <v>513</v>
      </c>
      <c r="DS30" s="59" t="s">
        <v>514</v>
      </c>
      <c r="DT30" s="43"/>
      <c r="DU30" s="59" t="s">
        <v>483</v>
      </c>
      <c r="DV30" s="59" t="s">
        <v>484</v>
      </c>
      <c r="DW30" s="43"/>
      <c r="DX30" s="59" t="s">
        <v>501</v>
      </c>
      <c r="DY30" s="59" t="s">
        <v>502</v>
      </c>
      <c r="DZ30" s="43"/>
      <c r="EA30" s="43" t="s">
        <v>491</v>
      </c>
      <c r="EB30" s="43" t="s">
        <v>492</v>
      </c>
      <c r="EC30" s="43"/>
      <c r="ED30" s="59" t="s">
        <v>465</v>
      </c>
      <c r="EE30" s="59" t="s">
        <v>466</v>
      </c>
      <c r="EF30" s="43"/>
      <c r="EG30" s="43" t="s">
        <v>527</v>
      </c>
      <c r="EH30" s="59" t="s">
        <v>528</v>
      </c>
      <c r="EI30" s="43"/>
      <c r="EJ30" s="59" t="s">
        <v>477</v>
      </c>
      <c r="EK30" s="59" t="s">
        <v>478</v>
      </c>
    </row>
    <row r="31" spans="2:141" ht="15.75" customHeight="1">
      <c r="B31" s="42" t="e">
        <f t="shared" si="0"/>
        <v>#N/A</v>
      </c>
      <c r="C31" s="43" t="str">
        <f>_xlfn.IFNA(INDEX('2-A) Asset Translations'!$B$2:$E$100,MATCH('2-A) Asset-Industry mapping'!B31,'2-A) Asset Translations'!$A$2:$A$100,0),MATCH('2-A) Asset-Industry mapping'!$C$4,'2-A) Asset Translations'!$B$1:$E$1,0)),"")</f>
        <v/>
      </c>
      <c r="D31" s="43"/>
      <c r="E31" s="59" t="s">
        <v>415</v>
      </c>
      <c r="F31" s="59" t="s">
        <v>416</v>
      </c>
      <c r="G31" s="59"/>
      <c r="H31" s="43" t="s">
        <v>513</v>
      </c>
      <c r="I31" s="59" t="s">
        <v>514</v>
      </c>
      <c r="J31" s="59"/>
      <c r="K31" s="43" t="s">
        <v>513</v>
      </c>
      <c r="L31" s="59" t="s">
        <v>514</v>
      </c>
      <c r="M31" s="59"/>
      <c r="N31" s="43" t="s">
        <v>453</v>
      </c>
      <c r="O31" s="59" t="s">
        <v>454</v>
      </c>
      <c r="P31" s="43"/>
      <c r="Q31" s="43" t="s">
        <v>457</v>
      </c>
      <c r="R31" s="59" t="s">
        <v>458</v>
      </c>
      <c r="S31" s="43"/>
      <c r="T31" s="43" t="s">
        <v>441</v>
      </c>
      <c r="U31" s="59" t="s">
        <v>442</v>
      </c>
      <c r="V31" s="43"/>
      <c r="W31" s="43" t="s">
        <v>439</v>
      </c>
      <c r="X31" s="59" t="s">
        <v>440</v>
      </c>
      <c r="Y31" s="43"/>
      <c r="Z31" s="43" t="s">
        <v>461</v>
      </c>
      <c r="AA31" s="59" t="s">
        <v>462</v>
      </c>
      <c r="AB31" s="43"/>
      <c r="AC31" s="59" t="s">
        <v>465</v>
      </c>
      <c r="AD31" s="59" t="s">
        <v>466</v>
      </c>
      <c r="AE31" s="43"/>
      <c r="AF31" s="43" t="s">
        <v>529</v>
      </c>
      <c r="AG31" s="59" t="s">
        <v>530</v>
      </c>
      <c r="AH31" s="43"/>
      <c r="AK31" s="43"/>
      <c r="AL31" s="43" t="s">
        <v>491</v>
      </c>
      <c r="AM31" s="43" t="s">
        <v>492</v>
      </c>
      <c r="AN31" s="43"/>
      <c r="AO31" s="43" t="s">
        <v>425</v>
      </c>
      <c r="AP31" s="43" t="s">
        <v>426</v>
      </c>
      <c r="AQ31" s="43"/>
      <c r="AR31" s="43" t="s">
        <v>439</v>
      </c>
      <c r="AS31" s="59" t="s">
        <v>440</v>
      </c>
      <c r="AT31" s="43"/>
      <c r="AU31" s="43" t="s">
        <v>461</v>
      </c>
      <c r="AV31" s="59" t="s">
        <v>462</v>
      </c>
      <c r="AW31" s="43"/>
      <c r="AX31" s="59" t="s">
        <v>457</v>
      </c>
      <c r="AY31" s="59" t="s">
        <v>458</v>
      </c>
      <c r="AZ31" s="43"/>
      <c r="BA31" s="43" t="s">
        <v>441</v>
      </c>
      <c r="BB31" s="59" t="s">
        <v>442</v>
      </c>
      <c r="BC31" s="43"/>
      <c r="BD31" s="43" t="s">
        <v>461</v>
      </c>
      <c r="BE31" s="59" t="s">
        <v>462</v>
      </c>
      <c r="BF31" s="43"/>
      <c r="BG31" s="59" t="s">
        <v>483</v>
      </c>
      <c r="BH31" s="59" t="s">
        <v>484</v>
      </c>
      <c r="BI31" s="43"/>
      <c r="BJ31" s="43" t="s">
        <v>475</v>
      </c>
      <c r="BK31" s="59" t="s">
        <v>476</v>
      </c>
      <c r="BL31" s="43"/>
      <c r="BM31" s="59" t="s">
        <v>477</v>
      </c>
      <c r="BN31" s="59" t="s">
        <v>478</v>
      </c>
      <c r="BO31" s="43"/>
      <c r="BP31" s="43" t="s">
        <v>431</v>
      </c>
      <c r="BQ31" s="59" t="s">
        <v>432</v>
      </c>
      <c r="BR31" s="43"/>
      <c r="BS31" s="43" t="s">
        <v>457</v>
      </c>
      <c r="BT31" s="59" t="s">
        <v>458</v>
      </c>
      <c r="BU31" s="43"/>
      <c r="BV31" s="43" t="s">
        <v>457</v>
      </c>
      <c r="BW31" s="59" t="s">
        <v>458</v>
      </c>
      <c r="BX31" s="43"/>
      <c r="BY31" s="43" t="s">
        <v>437</v>
      </c>
      <c r="BZ31" s="59" t="s">
        <v>438</v>
      </c>
      <c r="CA31" s="43"/>
      <c r="CB31" s="43" t="s">
        <v>437</v>
      </c>
      <c r="CC31" s="59" t="s">
        <v>438</v>
      </c>
      <c r="CD31" s="43"/>
      <c r="CE31" s="59" t="s">
        <v>517</v>
      </c>
      <c r="CF31" s="59" t="s">
        <v>518</v>
      </c>
      <c r="CG31" s="43"/>
      <c r="CH31" s="59" t="s">
        <v>517</v>
      </c>
      <c r="CI31" s="59" t="s">
        <v>518</v>
      </c>
      <c r="CJ31" s="43"/>
      <c r="CK31" s="43" t="s">
        <v>477</v>
      </c>
      <c r="CL31" s="59" t="s">
        <v>478</v>
      </c>
      <c r="CM31" s="43"/>
      <c r="CN31" s="43" t="s">
        <v>513</v>
      </c>
      <c r="CO31" s="59" t="s">
        <v>514</v>
      </c>
      <c r="CP31" s="43"/>
      <c r="CQ31" s="59" t="s">
        <v>501</v>
      </c>
      <c r="CR31" s="59" t="s">
        <v>502</v>
      </c>
      <c r="CS31" s="43"/>
      <c r="CT31" s="43" t="s">
        <v>513</v>
      </c>
      <c r="CU31" s="59" t="s">
        <v>514</v>
      </c>
      <c r="CV31" s="43"/>
      <c r="CW31" s="43" t="s">
        <v>495</v>
      </c>
      <c r="CX31" s="59" t="s">
        <v>496</v>
      </c>
      <c r="CY31" s="43"/>
      <c r="CZ31" s="43" t="s">
        <v>495</v>
      </c>
      <c r="DA31" s="59" t="s">
        <v>496</v>
      </c>
      <c r="DB31" s="43"/>
      <c r="DC31" s="43" t="s">
        <v>457</v>
      </c>
      <c r="DD31" s="59" t="s">
        <v>458</v>
      </c>
      <c r="DE31" s="43"/>
      <c r="DF31" s="43" t="s">
        <v>501</v>
      </c>
      <c r="DG31" s="59" t="s">
        <v>502</v>
      </c>
      <c r="DH31" s="43"/>
      <c r="DI31" s="43" t="s">
        <v>481</v>
      </c>
      <c r="DJ31" s="59" t="s">
        <v>482</v>
      </c>
      <c r="DK31" s="43"/>
      <c r="DL31" s="43" t="s">
        <v>491</v>
      </c>
      <c r="DM31" s="43" t="s">
        <v>492</v>
      </c>
      <c r="DN31" s="43"/>
      <c r="DO31" s="59" t="s">
        <v>501</v>
      </c>
      <c r="DP31" s="59" t="s">
        <v>502</v>
      </c>
      <c r="DQ31" s="43"/>
      <c r="DR31" s="43" t="s">
        <v>517</v>
      </c>
      <c r="DS31" s="59" t="s">
        <v>518</v>
      </c>
      <c r="DT31" s="43"/>
      <c r="DU31" s="43" t="s">
        <v>493</v>
      </c>
      <c r="DV31" s="59" t="s">
        <v>494</v>
      </c>
      <c r="DW31" s="43"/>
      <c r="DX31" s="43" t="s">
        <v>531</v>
      </c>
      <c r="DY31" s="59" t="s">
        <v>532</v>
      </c>
      <c r="DZ31" s="43"/>
      <c r="EA31" s="43" t="s">
        <v>533</v>
      </c>
      <c r="EB31" s="59" t="s">
        <v>534</v>
      </c>
      <c r="EC31" s="43"/>
      <c r="ED31" s="43" t="s">
        <v>535</v>
      </c>
      <c r="EE31" s="59" t="s">
        <v>461</v>
      </c>
      <c r="EF31" s="43"/>
      <c r="EG31" s="59" t="s">
        <v>495</v>
      </c>
      <c r="EH31" s="59" t="s">
        <v>496</v>
      </c>
      <c r="EI31" s="43"/>
      <c r="EJ31" s="43" t="s">
        <v>483</v>
      </c>
      <c r="EK31" s="59" t="s">
        <v>484</v>
      </c>
    </row>
    <row r="32" spans="2:141" ht="15.75" customHeight="1">
      <c r="B32" s="42" t="e">
        <f t="shared" si="0"/>
        <v>#N/A</v>
      </c>
      <c r="C32" s="43" t="str">
        <f>_xlfn.IFNA(INDEX('2-A) Asset Translations'!$B$2:$E$100,MATCH('2-A) Asset-Industry mapping'!B32,'2-A) Asset Translations'!$A$2:$A$100,0),MATCH('2-A) Asset-Industry mapping'!$C$4,'2-A) Asset Translations'!$B$1:$E$1,0)),"")</f>
        <v/>
      </c>
      <c r="D32" s="43"/>
      <c r="E32" s="59" t="s">
        <v>435</v>
      </c>
      <c r="F32" s="59" t="s">
        <v>436</v>
      </c>
      <c r="G32" s="59"/>
      <c r="H32" s="59" t="s">
        <v>517</v>
      </c>
      <c r="I32" s="59" t="s">
        <v>518</v>
      </c>
      <c r="J32" s="59"/>
      <c r="K32" s="59" t="s">
        <v>517</v>
      </c>
      <c r="L32" s="59" t="s">
        <v>518</v>
      </c>
      <c r="M32" s="59"/>
      <c r="N32" s="43" t="s">
        <v>469</v>
      </c>
      <c r="O32" s="59" t="s">
        <v>470</v>
      </c>
      <c r="P32" s="43"/>
      <c r="Q32" s="43" t="s">
        <v>465</v>
      </c>
      <c r="R32" s="59" t="s">
        <v>466</v>
      </c>
      <c r="S32" s="43"/>
      <c r="T32" s="59" t="s">
        <v>439</v>
      </c>
      <c r="U32" s="59" t="s">
        <v>440</v>
      </c>
      <c r="V32" s="43"/>
      <c r="W32" s="43" t="s">
        <v>449</v>
      </c>
      <c r="X32" s="59" t="s">
        <v>450</v>
      </c>
      <c r="Y32" s="43"/>
      <c r="Z32" s="59" t="s">
        <v>457</v>
      </c>
      <c r="AA32" s="59" t="s">
        <v>458</v>
      </c>
      <c r="AB32" s="43"/>
      <c r="AC32" s="43" t="s">
        <v>497</v>
      </c>
      <c r="AD32" s="59" t="s">
        <v>498</v>
      </c>
      <c r="AE32" s="43"/>
      <c r="AF32" s="43" t="s">
        <v>505</v>
      </c>
      <c r="AG32" s="59" t="s">
        <v>506</v>
      </c>
      <c r="AH32" s="43"/>
      <c r="AK32" s="43"/>
      <c r="AL32" s="43" t="s">
        <v>536</v>
      </c>
      <c r="AM32" s="59" t="s">
        <v>537</v>
      </c>
      <c r="AN32" s="43"/>
      <c r="AO32" s="43" t="s">
        <v>479</v>
      </c>
      <c r="AP32" s="59" t="s">
        <v>480</v>
      </c>
      <c r="AQ32" s="43"/>
      <c r="AR32" s="43" t="s">
        <v>449</v>
      </c>
      <c r="AS32" s="59" t="s">
        <v>450</v>
      </c>
      <c r="AT32" s="43"/>
      <c r="AU32" s="43" t="s">
        <v>457</v>
      </c>
      <c r="AV32" s="59" t="s">
        <v>458</v>
      </c>
      <c r="AW32" s="43"/>
      <c r="AX32" s="59" t="s">
        <v>465</v>
      </c>
      <c r="AY32" s="59" t="s">
        <v>466</v>
      </c>
      <c r="AZ32" s="43"/>
      <c r="BA32" s="43" t="s">
        <v>439</v>
      </c>
      <c r="BB32" s="59" t="s">
        <v>440</v>
      </c>
      <c r="BC32" s="43"/>
      <c r="BD32" s="59" t="s">
        <v>457</v>
      </c>
      <c r="BE32" s="59" t="s">
        <v>458</v>
      </c>
      <c r="BF32" s="43"/>
      <c r="BG32" s="43" t="s">
        <v>491</v>
      </c>
      <c r="BH32" s="43" t="s">
        <v>492</v>
      </c>
      <c r="BI32" s="43"/>
      <c r="BJ32" s="59" t="s">
        <v>477</v>
      </c>
      <c r="BK32" s="59" t="s">
        <v>478</v>
      </c>
      <c r="BL32" s="43"/>
      <c r="BM32" s="43" t="s">
        <v>483</v>
      </c>
      <c r="BN32" s="59" t="s">
        <v>484</v>
      </c>
      <c r="BO32" s="43"/>
      <c r="BP32" s="43" t="s">
        <v>441</v>
      </c>
      <c r="BQ32" s="59" t="s">
        <v>442</v>
      </c>
      <c r="BR32" s="43"/>
      <c r="BS32" s="59" t="s">
        <v>465</v>
      </c>
      <c r="BT32" s="59" t="s">
        <v>466</v>
      </c>
      <c r="BU32" s="43"/>
      <c r="BV32" s="59" t="s">
        <v>465</v>
      </c>
      <c r="BW32" s="59" t="s">
        <v>466</v>
      </c>
      <c r="BX32" s="43"/>
      <c r="BY32" s="43" t="s">
        <v>499</v>
      </c>
      <c r="BZ32" s="59" t="s">
        <v>500</v>
      </c>
      <c r="CA32" s="43"/>
      <c r="CB32" s="43" t="s">
        <v>499</v>
      </c>
      <c r="CC32" s="59" t="s">
        <v>500</v>
      </c>
      <c r="CD32" s="43"/>
      <c r="CG32" s="43"/>
      <c r="CJ32" s="43"/>
      <c r="CK32" s="59" t="s">
        <v>483</v>
      </c>
      <c r="CL32" s="59" t="s">
        <v>484</v>
      </c>
      <c r="CM32" s="43"/>
      <c r="CN32" s="59" t="s">
        <v>517</v>
      </c>
      <c r="CO32" s="59" t="s">
        <v>518</v>
      </c>
      <c r="CP32" s="43"/>
      <c r="CQ32" s="43" t="s">
        <v>513</v>
      </c>
      <c r="CR32" s="59" t="s">
        <v>514</v>
      </c>
      <c r="CS32" s="43"/>
      <c r="CT32" s="43" t="s">
        <v>517</v>
      </c>
      <c r="CU32" s="59" t="s">
        <v>518</v>
      </c>
      <c r="CV32" s="43"/>
      <c r="CW32" s="59" t="s">
        <v>501</v>
      </c>
      <c r="CX32" s="59" t="s">
        <v>502</v>
      </c>
      <c r="CY32" s="43"/>
      <c r="CZ32" s="59" t="s">
        <v>501</v>
      </c>
      <c r="DA32" s="59" t="s">
        <v>502</v>
      </c>
      <c r="DB32" s="43"/>
      <c r="DC32" s="43" t="s">
        <v>465</v>
      </c>
      <c r="DD32" s="59" t="s">
        <v>466</v>
      </c>
      <c r="DE32" s="43"/>
      <c r="DF32" s="43" t="s">
        <v>513</v>
      </c>
      <c r="DG32" s="59" t="s">
        <v>514</v>
      </c>
      <c r="DH32" s="43"/>
      <c r="DI32" s="43" t="s">
        <v>477</v>
      </c>
      <c r="DJ32" s="59" t="s">
        <v>478</v>
      </c>
      <c r="DK32" s="43"/>
      <c r="DL32" s="43" t="s">
        <v>507</v>
      </c>
      <c r="DM32" s="59" t="s">
        <v>508</v>
      </c>
      <c r="DN32" s="43"/>
      <c r="DO32" s="43" t="s">
        <v>513</v>
      </c>
      <c r="DP32" s="59" t="s">
        <v>514</v>
      </c>
      <c r="DQ32" s="43"/>
      <c r="DT32" s="43"/>
      <c r="DU32" s="43" t="s">
        <v>491</v>
      </c>
      <c r="DV32" s="43" t="s">
        <v>492</v>
      </c>
      <c r="DW32" s="43"/>
      <c r="DX32" s="43" t="s">
        <v>513</v>
      </c>
      <c r="DY32" s="59" t="s">
        <v>514</v>
      </c>
      <c r="DZ32" s="43"/>
      <c r="EA32" s="43" t="s">
        <v>523</v>
      </c>
      <c r="EB32" s="59" t="s">
        <v>524</v>
      </c>
      <c r="EC32" s="43"/>
      <c r="ED32" s="59" t="s">
        <v>477</v>
      </c>
      <c r="EE32" s="59" t="s">
        <v>478</v>
      </c>
      <c r="EF32" s="43"/>
      <c r="EG32" s="43" t="s">
        <v>501</v>
      </c>
      <c r="EH32" s="59" t="s">
        <v>502</v>
      </c>
      <c r="EI32" s="43"/>
      <c r="EJ32" s="59" t="s">
        <v>483</v>
      </c>
      <c r="EK32" s="59" t="s">
        <v>484</v>
      </c>
    </row>
    <row r="33" spans="2:141" ht="15.75" customHeight="1">
      <c r="B33" s="42" t="e">
        <f t="shared" si="0"/>
        <v>#N/A</v>
      </c>
      <c r="C33" s="43" t="str">
        <f>_xlfn.IFNA(INDEX('2-A) Asset Translations'!$B$2:$E$100,MATCH('2-A) Asset-Industry mapping'!B33,'2-A) Asset Translations'!$A$2:$A$100,0),MATCH('2-A) Asset-Industry mapping'!$C$4,'2-A) Asset Translations'!$B$1:$E$1,0)),"")</f>
        <v/>
      </c>
      <c r="D33" s="43"/>
      <c r="E33" s="59" t="s">
        <v>417</v>
      </c>
      <c r="F33" s="59" t="s">
        <v>418</v>
      </c>
      <c r="G33" s="59"/>
      <c r="J33" s="59"/>
      <c r="M33" s="59"/>
      <c r="N33" s="43" t="s">
        <v>441</v>
      </c>
      <c r="O33" s="59" t="s">
        <v>442</v>
      </c>
      <c r="P33" s="43"/>
      <c r="Q33" s="59" t="s">
        <v>477</v>
      </c>
      <c r="R33" s="59" t="s">
        <v>478</v>
      </c>
      <c r="S33" s="43"/>
      <c r="T33" s="43" t="s">
        <v>449</v>
      </c>
      <c r="U33" s="59" t="s">
        <v>450</v>
      </c>
      <c r="V33" s="43"/>
      <c r="W33" s="43" t="s">
        <v>467</v>
      </c>
      <c r="X33" s="59" t="s">
        <v>468</v>
      </c>
      <c r="Y33" s="43"/>
      <c r="Z33" s="59" t="s">
        <v>465</v>
      </c>
      <c r="AA33" s="59" t="s">
        <v>466</v>
      </c>
      <c r="AB33" s="43"/>
      <c r="AC33" s="43" t="s">
        <v>503</v>
      </c>
      <c r="AD33" s="59" t="s">
        <v>504</v>
      </c>
      <c r="AE33" s="43"/>
      <c r="AF33" s="43" t="s">
        <v>538</v>
      </c>
      <c r="AG33" s="59" t="s">
        <v>539</v>
      </c>
      <c r="AH33" s="43"/>
      <c r="AK33" s="43"/>
      <c r="AL33" s="43" t="s">
        <v>529</v>
      </c>
      <c r="AM33" s="59" t="s">
        <v>530</v>
      </c>
      <c r="AN33" s="43"/>
      <c r="AO33" s="43" t="s">
        <v>431</v>
      </c>
      <c r="AP33" s="59" t="s">
        <v>432</v>
      </c>
      <c r="AQ33" s="43"/>
      <c r="AR33" s="43" t="s">
        <v>461</v>
      </c>
      <c r="AS33" s="59" t="s">
        <v>462</v>
      </c>
      <c r="AT33" s="43"/>
      <c r="AU33" s="43" t="s">
        <v>465</v>
      </c>
      <c r="AV33" s="59" t="s">
        <v>466</v>
      </c>
      <c r="AW33" s="43"/>
      <c r="AX33" s="43" t="s">
        <v>475</v>
      </c>
      <c r="AY33" s="59" t="s">
        <v>476</v>
      </c>
      <c r="AZ33" s="43"/>
      <c r="BA33" s="43" t="s">
        <v>461</v>
      </c>
      <c r="BB33" s="59" t="s">
        <v>462</v>
      </c>
      <c r="BC33" s="43"/>
      <c r="BD33" s="59" t="s">
        <v>465</v>
      </c>
      <c r="BE33" s="59" t="s">
        <v>466</v>
      </c>
      <c r="BF33" s="43"/>
      <c r="BG33" s="43" t="s">
        <v>505</v>
      </c>
      <c r="BH33" s="59" t="s">
        <v>506</v>
      </c>
      <c r="BI33" s="43"/>
      <c r="BJ33" s="43" t="s">
        <v>483</v>
      </c>
      <c r="BK33" s="59" t="s">
        <v>484</v>
      </c>
      <c r="BL33" s="43"/>
      <c r="BM33" s="43" t="s">
        <v>491</v>
      </c>
      <c r="BN33" s="43" t="s">
        <v>492</v>
      </c>
      <c r="BO33" s="43"/>
      <c r="BP33" s="43" t="s">
        <v>439</v>
      </c>
      <c r="BQ33" s="59" t="s">
        <v>440</v>
      </c>
      <c r="BR33" s="43"/>
      <c r="BS33" s="43" t="s">
        <v>503</v>
      </c>
      <c r="BT33" s="59" t="s">
        <v>504</v>
      </c>
      <c r="BU33" s="43"/>
      <c r="BV33" s="43" t="s">
        <v>503</v>
      </c>
      <c r="BW33" s="59" t="s">
        <v>504</v>
      </c>
      <c r="BX33" s="43"/>
      <c r="BY33" s="43" t="s">
        <v>439</v>
      </c>
      <c r="BZ33" s="59" t="s">
        <v>440</v>
      </c>
      <c r="CA33" s="43"/>
      <c r="CB33" s="43" t="s">
        <v>439</v>
      </c>
      <c r="CC33" s="59" t="s">
        <v>440</v>
      </c>
      <c r="CD33" s="43"/>
      <c r="CG33" s="43"/>
      <c r="CJ33" s="43"/>
      <c r="CK33" s="43" t="s">
        <v>491</v>
      </c>
      <c r="CL33" s="43" t="s">
        <v>492</v>
      </c>
      <c r="CM33" s="43"/>
      <c r="CP33" s="43"/>
      <c r="CQ33" s="59" t="s">
        <v>517</v>
      </c>
      <c r="CR33" s="59" t="s">
        <v>518</v>
      </c>
      <c r="CS33" s="43"/>
      <c r="CV33" s="43"/>
      <c r="CW33" s="43" t="s">
        <v>513</v>
      </c>
      <c r="CX33" s="59" t="s">
        <v>514</v>
      </c>
      <c r="CY33" s="43"/>
      <c r="CZ33" s="43" t="s">
        <v>513</v>
      </c>
      <c r="DA33" s="59" t="s">
        <v>514</v>
      </c>
      <c r="DB33" s="43"/>
      <c r="DC33" s="43" t="s">
        <v>475</v>
      </c>
      <c r="DD33" s="59" t="s">
        <v>476</v>
      </c>
      <c r="DE33" s="43"/>
      <c r="DF33" s="59" t="s">
        <v>517</v>
      </c>
      <c r="DG33" s="59" t="s">
        <v>518</v>
      </c>
      <c r="DH33" s="43"/>
      <c r="DI33" s="43" t="s">
        <v>483</v>
      </c>
      <c r="DJ33" s="59" t="s">
        <v>484</v>
      </c>
      <c r="DK33" s="43"/>
      <c r="DL33" s="59" t="s">
        <v>495</v>
      </c>
      <c r="DM33" s="59" t="s">
        <v>496</v>
      </c>
      <c r="DN33" s="43"/>
      <c r="DO33" s="59" t="s">
        <v>517</v>
      </c>
      <c r="DP33" s="59" t="s">
        <v>518</v>
      </c>
      <c r="DQ33" s="43"/>
      <c r="DT33" s="43"/>
      <c r="DU33" s="43" t="s">
        <v>533</v>
      </c>
      <c r="DV33" s="59" t="s">
        <v>534</v>
      </c>
      <c r="DW33" s="43"/>
      <c r="DX33" s="59" t="s">
        <v>517</v>
      </c>
      <c r="DY33" s="59" t="s">
        <v>518</v>
      </c>
      <c r="DZ33" s="43"/>
      <c r="EA33" s="59" t="s">
        <v>495</v>
      </c>
      <c r="EB33" s="59" t="s">
        <v>496</v>
      </c>
      <c r="EC33" s="43"/>
      <c r="ED33" s="43" t="s">
        <v>483</v>
      </c>
      <c r="EE33" s="59" t="s">
        <v>484</v>
      </c>
      <c r="EF33" s="43"/>
      <c r="EG33" s="43" t="s">
        <v>513</v>
      </c>
      <c r="EH33" s="59" t="s">
        <v>514</v>
      </c>
      <c r="EI33" s="43"/>
      <c r="EJ33" s="43" t="s">
        <v>491</v>
      </c>
      <c r="EK33" s="43" t="s">
        <v>492</v>
      </c>
    </row>
    <row r="34" spans="2:141" ht="15.75" customHeight="1">
      <c r="B34" s="42" t="e">
        <f t="shared" si="0"/>
        <v>#N/A</v>
      </c>
      <c r="C34" s="43" t="str">
        <f>_xlfn.IFNA(INDEX('2-A) Asset Translations'!$B$2:$E$100,MATCH('2-A) Asset-Industry mapping'!B34,'2-A) Asset Translations'!$A$2:$A$100,0),MATCH('2-A) Asset-Industry mapping'!$C$4,'2-A) Asset Translations'!$B$1:$E$1,0)),"")</f>
        <v/>
      </c>
      <c r="D34" s="43"/>
      <c r="E34" s="59" t="s">
        <v>473</v>
      </c>
      <c r="F34" s="59" t="s">
        <v>474</v>
      </c>
      <c r="G34" s="59"/>
      <c r="J34" s="59"/>
      <c r="M34" s="59"/>
      <c r="N34" s="43" t="s">
        <v>439</v>
      </c>
      <c r="O34" s="59" t="s">
        <v>440</v>
      </c>
      <c r="P34" s="43"/>
      <c r="Q34" s="43" t="s">
        <v>483</v>
      </c>
      <c r="R34" s="59" t="s">
        <v>484</v>
      </c>
      <c r="S34" s="43"/>
      <c r="T34" s="43" t="s">
        <v>467</v>
      </c>
      <c r="U34" s="59" t="s">
        <v>468</v>
      </c>
      <c r="V34" s="43"/>
      <c r="W34" s="43" t="s">
        <v>461</v>
      </c>
      <c r="X34" s="59" t="s">
        <v>462</v>
      </c>
      <c r="Y34" s="43"/>
      <c r="Z34" s="59" t="s">
        <v>477</v>
      </c>
      <c r="AA34" s="59" t="s">
        <v>478</v>
      </c>
      <c r="AB34" s="43"/>
      <c r="AC34" s="59" t="s">
        <v>477</v>
      </c>
      <c r="AD34" s="59" t="s">
        <v>478</v>
      </c>
      <c r="AE34" s="43"/>
      <c r="AF34" s="43" t="s">
        <v>495</v>
      </c>
      <c r="AG34" s="59" t="s">
        <v>496</v>
      </c>
      <c r="AH34" s="43"/>
      <c r="AK34" s="43"/>
      <c r="AL34" s="59" t="s">
        <v>495</v>
      </c>
      <c r="AM34" s="59" t="s">
        <v>496</v>
      </c>
      <c r="AN34" s="43"/>
      <c r="AO34" s="43" t="s">
        <v>471</v>
      </c>
      <c r="AP34" s="59" t="s">
        <v>472</v>
      </c>
      <c r="AQ34" s="43"/>
      <c r="AR34" s="59" t="s">
        <v>457</v>
      </c>
      <c r="AS34" s="59" t="s">
        <v>458</v>
      </c>
      <c r="AT34" s="43"/>
      <c r="AU34" s="43" t="s">
        <v>475</v>
      </c>
      <c r="AV34" s="59" t="s">
        <v>476</v>
      </c>
      <c r="AW34" s="43"/>
      <c r="AX34" s="43" t="s">
        <v>521</v>
      </c>
      <c r="AY34" s="59" t="s">
        <v>522</v>
      </c>
      <c r="AZ34" s="43"/>
      <c r="BA34" s="59" t="s">
        <v>457</v>
      </c>
      <c r="BB34" s="59" t="s">
        <v>458</v>
      </c>
      <c r="BC34" s="43"/>
      <c r="BD34" s="43" t="s">
        <v>475</v>
      </c>
      <c r="BE34" s="59" t="s">
        <v>476</v>
      </c>
      <c r="BF34" s="43"/>
      <c r="BG34" s="43" t="s">
        <v>538</v>
      </c>
      <c r="BH34" s="59" t="s">
        <v>539</v>
      </c>
      <c r="BI34" s="43"/>
      <c r="BJ34" s="43" t="s">
        <v>491</v>
      </c>
      <c r="BK34" s="43" t="s">
        <v>492</v>
      </c>
      <c r="BL34" s="43"/>
      <c r="BM34" s="59" t="s">
        <v>495</v>
      </c>
      <c r="BN34" s="59" t="s">
        <v>496</v>
      </c>
      <c r="BO34" s="43"/>
      <c r="BP34" s="43" t="s">
        <v>461</v>
      </c>
      <c r="BQ34" s="59" t="s">
        <v>462</v>
      </c>
      <c r="BR34" s="43"/>
      <c r="BS34" s="43" t="s">
        <v>540</v>
      </c>
      <c r="BT34" s="59" t="s">
        <v>541</v>
      </c>
      <c r="BU34" s="43"/>
      <c r="BV34" s="43" t="s">
        <v>540</v>
      </c>
      <c r="BW34" s="59" t="s">
        <v>541</v>
      </c>
      <c r="BX34" s="43"/>
      <c r="BY34" s="43" t="s">
        <v>449</v>
      </c>
      <c r="BZ34" s="59" t="s">
        <v>450</v>
      </c>
      <c r="CA34" s="43"/>
      <c r="CB34" s="43" t="s">
        <v>449</v>
      </c>
      <c r="CC34" s="59" t="s">
        <v>450</v>
      </c>
      <c r="CD34" s="43"/>
      <c r="CG34" s="43"/>
      <c r="CJ34" s="43"/>
      <c r="CK34" s="43" t="s">
        <v>505</v>
      </c>
      <c r="CL34" s="59" t="s">
        <v>506</v>
      </c>
      <c r="CM34" s="43"/>
      <c r="CP34" s="43"/>
      <c r="CQ34" s="43" t="s">
        <v>542</v>
      </c>
      <c r="CR34" s="59" t="s">
        <v>543</v>
      </c>
      <c r="CS34" s="43"/>
      <c r="CV34" s="43"/>
      <c r="CW34" s="59" t="s">
        <v>517</v>
      </c>
      <c r="CX34" s="59" t="s">
        <v>518</v>
      </c>
      <c r="CY34" s="43"/>
      <c r="CZ34" s="59" t="s">
        <v>517</v>
      </c>
      <c r="DA34" s="59" t="s">
        <v>518</v>
      </c>
      <c r="DB34" s="43"/>
      <c r="DC34" s="43" t="s">
        <v>497</v>
      </c>
      <c r="DD34" s="59" t="s">
        <v>498</v>
      </c>
      <c r="DE34" s="43"/>
      <c r="DH34" s="43"/>
      <c r="DI34" s="43" t="s">
        <v>491</v>
      </c>
      <c r="DJ34" s="43" t="s">
        <v>492</v>
      </c>
      <c r="DK34" s="43"/>
      <c r="DL34" s="43" t="s">
        <v>501</v>
      </c>
      <c r="DM34" s="59" t="s">
        <v>502</v>
      </c>
      <c r="DN34" s="43"/>
      <c r="DQ34" s="43"/>
      <c r="DT34" s="43"/>
      <c r="DU34" s="43" t="s">
        <v>523</v>
      </c>
      <c r="DV34" s="59" t="s">
        <v>524</v>
      </c>
      <c r="DW34" s="43"/>
      <c r="DZ34" s="43"/>
      <c r="EA34" s="43" t="s">
        <v>544</v>
      </c>
      <c r="EB34" s="59" t="s">
        <v>545</v>
      </c>
      <c r="EC34" s="43"/>
      <c r="ED34" s="43" t="s">
        <v>511</v>
      </c>
      <c r="EE34" s="59" t="s">
        <v>512</v>
      </c>
      <c r="EF34" s="43"/>
      <c r="EG34" s="59" t="s">
        <v>517</v>
      </c>
      <c r="EH34" s="59" t="s">
        <v>518</v>
      </c>
      <c r="EI34" s="43"/>
      <c r="EJ34" s="43" t="s">
        <v>505</v>
      </c>
      <c r="EK34" s="59" t="s">
        <v>506</v>
      </c>
    </row>
    <row r="35" spans="2:141" ht="15.75" customHeight="1">
      <c r="B35" s="42" t="e">
        <f t="shared" si="0"/>
        <v>#N/A</v>
      </c>
      <c r="C35" s="43" t="str">
        <f>_xlfn.IFNA(INDEX('2-A) Asset Translations'!$B$2:$E$100,MATCH('2-A) Asset-Industry mapping'!B35,'2-A) Asset Translations'!$A$2:$A$100,0),MATCH('2-A) Asset-Industry mapping'!$C$4,'2-A) Asset Translations'!$B$1:$E$1,0)),"")</f>
        <v/>
      </c>
      <c r="D35" s="43"/>
      <c r="E35" s="59" t="s">
        <v>423</v>
      </c>
      <c r="F35" s="59" t="s">
        <v>424</v>
      </c>
      <c r="G35" s="59"/>
      <c r="J35" s="59"/>
      <c r="M35" s="59"/>
      <c r="N35" s="43" t="s">
        <v>449</v>
      </c>
      <c r="O35" s="59" t="s">
        <v>450</v>
      </c>
      <c r="P35" s="43"/>
      <c r="Q35" s="43" t="s">
        <v>511</v>
      </c>
      <c r="R35" s="59" t="s">
        <v>512</v>
      </c>
      <c r="S35" s="43"/>
      <c r="T35" s="43" t="s">
        <v>461</v>
      </c>
      <c r="U35" s="59" t="s">
        <v>462</v>
      </c>
      <c r="V35" s="43"/>
      <c r="W35" s="43" t="s">
        <v>457</v>
      </c>
      <c r="X35" s="59" t="s">
        <v>458</v>
      </c>
      <c r="Y35" s="43"/>
      <c r="Z35" s="43" t="s">
        <v>483</v>
      </c>
      <c r="AA35" s="59" t="s">
        <v>484</v>
      </c>
      <c r="AB35" s="43"/>
      <c r="AC35" s="43" t="s">
        <v>483</v>
      </c>
      <c r="AD35" s="59" t="s">
        <v>484</v>
      </c>
      <c r="AE35" s="43"/>
      <c r="AF35" s="59" t="s">
        <v>501</v>
      </c>
      <c r="AG35" s="59" t="s">
        <v>502</v>
      </c>
      <c r="AH35" s="43"/>
      <c r="AK35" s="43"/>
      <c r="AL35" s="43" t="s">
        <v>546</v>
      </c>
      <c r="AM35" s="59" t="s">
        <v>547</v>
      </c>
      <c r="AN35" s="43"/>
      <c r="AO35" s="43" t="s">
        <v>519</v>
      </c>
      <c r="AP35" s="59" t="s">
        <v>520</v>
      </c>
      <c r="AQ35" s="43"/>
      <c r="AR35" s="43" t="s">
        <v>465</v>
      </c>
      <c r="AS35" s="59" t="s">
        <v>466</v>
      </c>
      <c r="AT35" s="43"/>
      <c r="AU35" s="43" t="s">
        <v>477</v>
      </c>
      <c r="AV35" s="59" t="s">
        <v>478</v>
      </c>
      <c r="AW35" s="43"/>
      <c r="AX35" s="43" t="s">
        <v>497</v>
      </c>
      <c r="AY35" s="59" t="s">
        <v>498</v>
      </c>
      <c r="AZ35" s="43"/>
      <c r="BA35" s="59" t="s">
        <v>465</v>
      </c>
      <c r="BB35" s="59" t="s">
        <v>466</v>
      </c>
      <c r="BC35" s="43"/>
      <c r="BD35" s="59" t="s">
        <v>477</v>
      </c>
      <c r="BE35" s="59" t="s">
        <v>478</v>
      </c>
      <c r="BF35" s="43"/>
      <c r="BG35" s="59" t="s">
        <v>495</v>
      </c>
      <c r="BH35" s="59" t="s">
        <v>496</v>
      </c>
      <c r="BI35" s="43"/>
      <c r="BJ35" s="43" t="s">
        <v>507</v>
      </c>
      <c r="BK35" s="59" t="s">
        <v>508</v>
      </c>
      <c r="BL35" s="43"/>
      <c r="BM35" s="43" t="s">
        <v>544</v>
      </c>
      <c r="BN35" s="59" t="s">
        <v>545</v>
      </c>
      <c r="BO35" s="43"/>
      <c r="BP35" s="59" t="s">
        <v>457</v>
      </c>
      <c r="BQ35" s="59" t="s">
        <v>458</v>
      </c>
      <c r="BR35" s="43"/>
      <c r="BS35" s="59" t="s">
        <v>477</v>
      </c>
      <c r="BT35" s="59" t="s">
        <v>478</v>
      </c>
      <c r="BU35" s="43"/>
      <c r="BV35" s="59" t="s">
        <v>477</v>
      </c>
      <c r="BW35" s="59" t="s">
        <v>478</v>
      </c>
      <c r="BX35" s="43"/>
      <c r="BY35" s="43" t="s">
        <v>467</v>
      </c>
      <c r="BZ35" s="59" t="s">
        <v>468</v>
      </c>
      <c r="CA35" s="43"/>
      <c r="CB35" s="43" t="s">
        <v>467</v>
      </c>
      <c r="CC35" s="59" t="s">
        <v>468</v>
      </c>
      <c r="CD35" s="43"/>
      <c r="CG35" s="43"/>
      <c r="CJ35" s="43"/>
      <c r="CK35" s="43" t="s">
        <v>507</v>
      </c>
      <c r="CL35" s="59" t="s">
        <v>508</v>
      </c>
      <c r="CM35" s="43"/>
      <c r="CP35" s="43"/>
      <c r="CS35" s="43"/>
      <c r="CV35" s="43"/>
      <c r="CY35" s="43"/>
      <c r="DB35" s="43"/>
      <c r="DC35" s="43" t="s">
        <v>481</v>
      </c>
      <c r="DD35" s="59" t="s">
        <v>482</v>
      </c>
      <c r="DE35" s="43"/>
      <c r="DH35" s="43"/>
      <c r="DI35" s="43" t="s">
        <v>507</v>
      </c>
      <c r="DJ35" s="59" t="s">
        <v>508</v>
      </c>
      <c r="DK35" s="43"/>
      <c r="DL35" s="43" t="s">
        <v>513</v>
      </c>
      <c r="DM35" s="59" t="s">
        <v>514</v>
      </c>
      <c r="DN35" s="43"/>
      <c r="DQ35" s="43"/>
      <c r="DT35" s="43"/>
      <c r="DU35" s="43" t="s">
        <v>509</v>
      </c>
      <c r="DV35" s="59" t="s">
        <v>510</v>
      </c>
      <c r="DW35" s="43"/>
      <c r="DZ35" s="43"/>
      <c r="EA35" s="59" t="s">
        <v>501</v>
      </c>
      <c r="EB35" s="59" t="s">
        <v>502</v>
      </c>
      <c r="EC35" s="43"/>
      <c r="ED35" s="43" t="s">
        <v>491</v>
      </c>
      <c r="EE35" s="43" t="s">
        <v>492</v>
      </c>
      <c r="EF35" s="43"/>
      <c r="EI35" s="43"/>
      <c r="EJ35" s="59" t="s">
        <v>495</v>
      </c>
      <c r="EK35" s="59" t="s">
        <v>496</v>
      </c>
    </row>
    <row r="36" spans="2:141" ht="15.75" customHeight="1">
      <c r="B36" s="42" t="e">
        <f t="shared" si="0"/>
        <v>#N/A</v>
      </c>
      <c r="C36" s="43" t="str">
        <f>_xlfn.IFNA(INDEX('2-A) Asset Translations'!$B$2:$E$100,MATCH('2-A) Asset-Industry mapping'!B36,'2-A) Asset Translations'!$A$2:$A$100,0),MATCH('2-A) Asset-Industry mapping'!$C$4,'2-A) Asset Translations'!$B$1:$E$1,0)),"")</f>
        <v/>
      </c>
      <c r="D36" s="43"/>
      <c r="E36" s="59" t="s">
        <v>421</v>
      </c>
      <c r="F36" s="59" t="s">
        <v>422</v>
      </c>
      <c r="G36" s="59"/>
      <c r="J36" s="59"/>
      <c r="M36" s="59"/>
      <c r="N36" s="43" t="s">
        <v>467</v>
      </c>
      <c r="O36" s="59" t="s">
        <v>468</v>
      </c>
      <c r="P36" s="43"/>
      <c r="Q36" s="43" t="s">
        <v>491</v>
      </c>
      <c r="R36" s="43" t="s">
        <v>492</v>
      </c>
      <c r="S36" s="43"/>
      <c r="T36" s="59" t="s">
        <v>457</v>
      </c>
      <c r="U36" s="59" t="s">
        <v>458</v>
      </c>
      <c r="V36" s="43"/>
      <c r="W36" s="43" t="s">
        <v>465</v>
      </c>
      <c r="X36" s="59" t="s">
        <v>466</v>
      </c>
      <c r="Y36" s="43"/>
      <c r="Z36" s="43" t="s">
        <v>511</v>
      </c>
      <c r="AA36" s="59" t="s">
        <v>512</v>
      </c>
      <c r="AB36" s="43"/>
      <c r="AC36" s="43" t="s">
        <v>491</v>
      </c>
      <c r="AD36" s="43" t="s">
        <v>492</v>
      </c>
      <c r="AE36" s="43"/>
      <c r="AF36" s="43" t="s">
        <v>513</v>
      </c>
      <c r="AG36" s="59" t="s">
        <v>514</v>
      </c>
      <c r="AH36" s="43"/>
      <c r="AK36" s="43"/>
      <c r="AL36" s="59" t="s">
        <v>501</v>
      </c>
      <c r="AM36" s="59" t="s">
        <v>502</v>
      </c>
      <c r="AN36" s="43"/>
      <c r="AO36" s="43" t="s">
        <v>469</v>
      </c>
      <c r="AP36" s="59" t="s">
        <v>470</v>
      </c>
      <c r="AQ36" s="43"/>
      <c r="AR36" s="43" t="s">
        <v>475</v>
      </c>
      <c r="AS36" s="59" t="s">
        <v>476</v>
      </c>
      <c r="AT36" s="43"/>
      <c r="AU36" s="43" t="s">
        <v>548</v>
      </c>
      <c r="AV36" s="59" t="s">
        <v>549</v>
      </c>
      <c r="AW36" s="43"/>
      <c r="AX36" s="43" t="s">
        <v>477</v>
      </c>
      <c r="AY36" s="59" t="s">
        <v>478</v>
      </c>
      <c r="AZ36" s="43"/>
      <c r="BA36" s="43" t="s">
        <v>475</v>
      </c>
      <c r="BB36" s="59" t="s">
        <v>476</v>
      </c>
      <c r="BC36" s="43"/>
      <c r="BD36" s="43" t="s">
        <v>483</v>
      </c>
      <c r="BE36" s="59" t="s">
        <v>484</v>
      </c>
      <c r="BF36" s="43"/>
      <c r="BG36" s="59" t="s">
        <v>501</v>
      </c>
      <c r="BH36" s="59" t="s">
        <v>502</v>
      </c>
      <c r="BI36" s="43"/>
      <c r="BJ36" s="43" t="s">
        <v>550</v>
      </c>
      <c r="BK36" s="59" t="s">
        <v>551</v>
      </c>
      <c r="BL36" s="43"/>
      <c r="BM36" s="59" t="s">
        <v>501</v>
      </c>
      <c r="BN36" s="59" t="s">
        <v>502</v>
      </c>
      <c r="BO36" s="43"/>
      <c r="BP36" s="43" t="s">
        <v>465</v>
      </c>
      <c r="BQ36" s="59" t="s">
        <v>466</v>
      </c>
      <c r="BR36" s="43"/>
      <c r="BS36" s="43" t="s">
        <v>483</v>
      </c>
      <c r="BT36" s="59" t="s">
        <v>484</v>
      </c>
      <c r="BU36" s="43"/>
      <c r="BV36" s="43" t="s">
        <v>483</v>
      </c>
      <c r="BW36" s="59" t="s">
        <v>484</v>
      </c>
      <c r="BX36" s="43"/>
      <c r="BY36" s="43" t="s">
        <v>457</v>
      </c>
      <c r="BZ36" s="59" t="s">
        <v>458</v>
      </c>
      <c r="CA36" s="43"/>
      <c r="CB36" s="43" t="s">
        <v>457</v>
      </c>
      <c r="CC36" s="59" t="s">
        <v>458</v>
      </c>
      <c r="CD36" s="43"/>
      <c r="CG36" s="43"/>
      <c r="CJ36" s="43"/>
      <c r="CK36" s="59" t="s">
        <v>495</v>
      </c>
      <c r="CL36" s="59" t="s">
        <v>496</v>
      </c>
      <c r="CM36" s="43"/>
      <c r="CP36" s="43"/>
      <c r="CS36" s="43"/>
      <c r="CV36" s="43"/>
      <c r="CY36" s="43"/>
      <c r="DB36" s="43"/>
      <c r="DC36" s="43" t="s">
        <v>477</v>
      </c>
      <c r="DD36" s="59" t="s">
        <v>478</v>
      </c>
      <c r="DE36" s="43"/>
      <c r="DH36" s="43"/>
      <c r="DI36" s="59" t="s">
        <v>495</v>
      </c>
      <c r="DJ36" s="59" t="s">
        <v>496</v>
      </c>
      <c r="DK36" s="43"/>
      <c r="DL36" s="43" t="s">
        <v>517</v>
      </c>
      <c r="DM36" s="59" t="s">
        <v>518</v>
      </c>
      <c r="DN36" s="43"/>
      <c r="DQ36" s="43"/>
      <c r="DT36" s="43"/>
      <c r="DU36" s="59" t="s">
        <v>495</v>
      </c>
      <c r="DV36" s="59" t="s">
        <v>496</v>
      </c>
      <c r="DW36" s="43"/>
      <c r="DZ36" s="43"/>
      <c r="EA36" s="43" t="s">
        <v>513</v>
      </c>
      <c r="EB36" s="59" t="s">
        <v>514</v>
      </c>
      <c r="EC36" s="43"/>
      <c r="ED36" s="43" t="s">
        <v>505</v>
      </c>
      <c r="EE36" s="59" t="s">
        <v>506</v>
      </c>
      <c r="EF36" s="43"/>
      <c r="EI36" s="43"/>
      <c r="EJ36" s="43" t="s">
        <v>552</v>
      </c>
      <c r="EK36" s="59" t="s">
        <v>553</v>
      </c>
    </row>
    <row r="37" spans="2:141" ht="15.75" customHeight="1">
      <c r="B37" s="42" t="e">
        <f t="shared" si="0"/>
        <v>#N/A</v>
      </c>
      <c r="C37" s="43" t="str">
        <f>_xlfn.IFNA(INDEX('2-A) Asset Translations'!$B$2:$E$100,MATCH('2-A) Asset-Industry mapping'!B37,'2-A) Asset Translations'!$A$2:$A$100,0),MATCH('2-A) Asset-Industry mapping'!$C$4,'2-A) Asset Translations'!$B$1:$E$1,0)),"")</f>
        <v/>
      </c>
      <c r="D37" s="43"/>
      <c r="E37" s="59" t="s">
        <v>443</v>
      </c>
      <c r="F37" s="59" t="s">
        <v>444</v>
      </c>
      <c r="G37" s="59"/>
      <c r="J37" s="59"/>
      <c r="M37" s="59"/>
      <c r="N37" s="43" t="s">
        <v>461</v>
      </c>
      <c r="O37" s="59" t="s">
        <v>462</v>
      </c>
      <c r="P37" s="43"/>
      <c r="Q37" s="43" t="s">
        <v>505</v>
      </c>
      <c r="R37" s="59" t="s">
        <v>506</v>
      </c>
      <c r="S37" s="43"/>
      <c r="T37" s="43" t="s">
        <v>465</v>
      </c>
      <c r="U37" s="59" t="s">
        <v>466</v>
      </c>
      <c r="V37" s="43"/>
      <c r="W37" s="59" t="s">
        <v>477</v>
      </c>
      <c r="X37" s="59" t="s">
        <v>478</v>
      </c>
      <c r="Y37" s="43"/>
      <c r="Z37" s="43" t="s">
        <v>491</v>
      </c>
      <c r="AA37" s="43" t="s">
        <v>492</v>
      </c>
      <c r="AB37" s="43"/>
      <c r="AC37" s="43" t="s">
        <v>536</v>
      </c>
      <c r="AD37" s="59" t="s">
        <v>537</v>
      </c>
      <c r="AE37" s="43"/>
      <c r="AF37" s="43" t="s">
        <v>517</v>
      </c>
      <c r="AG37" s="59" t="s">
        <v>518</v>
      </c>
      <c r="AH37" s="43"/>
      <c r="AK37" s="43"/>
      <c r="AL37" s="43" t="s">
        <v>513</v>
      </c>
      <c r="AM37" s="59" t="s">
        <v>514</v>
      </c>
      <c r="AN37" s="43"/>
      <c r="AO37" s="43" t="s">
        <v>441</v>
      </c>
      <c r="AP37" s="59" t="s">
        <v>442</v>
      </c>
      <c r="AQ37" s="43"/>
      <c r="AR37" s="43" t="s">
        <v>497</v>
      </c>
      <c r="AS37" s="59" t="s">
        <v>498</v>
      </c>
      <c r="AT37" s="43"/>
      <c r="AU37" s="43" t="s">
        <v>483</v>
      </c>
      <c r="AV37" s="59" t="s">
        <v>484</v>
      </c>
      <c r="AW37" s="43"/>
      <c r="AX37" s="43" t="s">
        <v>483</v>
      </c>
      <c r="AY37" s="59" t="s">
        <v>484</v>
      </c>
      <c r="AZ37" s="43"/>
      <c r="BA37" s="43" t="s">
        <v>521</v>
      </c>
      <c r="BB37" s="59" t="s">
        <v>522</v>
      </c>
      <c r="BC37" s="43"/>
      <c r="BD37" s="43" t="s">
        <v>491</v>
      </c>
      <c r="BE37" s="43" t="s">
        <v>492</v>
      </c>
      <c r="BF37" s="43"/>
      <c r="BG37" s="43" t="s">
        <v>513</v>
      </c>
      <c r="BH37" s="59" t="s">
        <v>514</v>
      </c>
      <c r="BI37" s="43"/>
      <c r="BJ37" s="43" t="s">
        <v>495</v>
      </c>
      <c r="BK37" s="59" t="s">
        <v>496</v>
      </c>
      <c r="BL37" s="43"/>
      <c r="BM37" s="43" t="s">
        <v>513</v>
      </c>
      <c r="BN37" s="59" t="s">
        <v>514</v>
      </c>
      <c r="BO37" s="43"/>
      <c r="BP37" s="43" t="s">
        <v>475</v>
      </c>
      <c r="BQ37" s="59" t="s">
        <v>476</v>
      </c>
      <c r="BR37" s="43"/>
      <c r="BS37" s="43" t="s">
        <v>491</v>
      </c>
      <c r="BT37" s="43" t="s">
        <v>492</v>
      </c>
      <c r="BU37" s="43"/>
      <c r="BV37" s="43" t="s">
        <v>491</v>
      </c>
      <c r="BW37" s="43" t="s">
        <v>492</v>
      </c>
      <c r="BX37" s="43"/>
      <c r="BY37" s="43" t="s">
        <v>465</v>
      </c>
      <c r="BZ37" s="59" t="s">
        <v>466</v>
      </c>
      <c r="CA37" s="43"/>
      <c r="CB37" s="43" t="s">
        <v>465</v>
      </c>
      <c r="CC37" s="59" t="s">
        <v>466</v>
      </c>
      <c r="CD37" s="43"/>
      <c r="CG37" s="43"/>
      <c r="CJ37" s="43"/>
      <c r="CK37" s="59" t="s">
        <v>501</v>
      </c>
      <c r="CL37" s="59" t="s">
        <v>502</v>
      </c>
      <c r="CM37" s="43"/>
      <c r="CP37" s="43"/>
      <c r="CS37" s="43"/>
      <c r="CV37" s="43"/>
      <c r="CY37" s="43"/>
      <c r="DB37" s="43"/>
      <c r="DC37" s="43" t="s">
        <v>483</v>
      </c>
      <c r="DD37" s="59" t="s">
        <v>484</v>
      </c>
      <c r="DE37" s="43"/>
      <c r="DH37" s="43"/>
      <c r="DI37" s="43" t="s">
        <v>544</v>
      </c>
      <c r="DJ37" s="59" t="s">
        <v>545</v>
      </c>
      <c r="DK37" s="43"/>
      <c r="DN37" s="43"/>
      <c r="DQ37" s="43"/>
      <c r="DT37" s="43"/>
      <c r="DU37" s="43" t="s">
        <v>544</v>
      </c>
      <c r="DV37" s="59" t="s">
        <v>545</v>
      </c>
      <c r="DW37" s="43"/>
      <c r="DZ37" s="43"/>
      <c r="EA37" s="59" t="s">
        <v>517</v>
      </c>
      <c r="EB37" s="59" t="s">
        <v>518</v>
      </c>
      <c r="EC37" s="43"/>
      <c r="ED37" s="43" t="s">
        <v>527</v>
      </c>
      <c r="EE37" s="59" t="s">
        <v>528</v>
      </c>
      <c r="EF37" s="43"/>
      <c r="EI37" s="43"/>
      <c r="EJ37" s="59" t="s">
        <v>501</v>
      </c>
      <c r="EK37" s="59" t="s">
        <v>502</v>
      </c>
    </row>
    <row r="38" spans="2:141" ht="15.75" customHeight="1">
      <c r="B38" s="42" t="e">
        <f t="shared" si="0"/>
        <v>#N/A</v>
      </c>
      <c r="C38" s="43" t="str">
        <f>_xlfn.IFNA(INDEX('2-A) Asset Translations'!$B$2:$E$100,MATCH('2-A) Asset-Industry mapping'!B38,'2-A) Asset Translations'!$A$2:$A$100,0),MATCH('2-A) Asset-Industry mapping'!$C$4,'2-A) Asset Translations'!$B$1:$E$1,0)),"")</f>
        <v/>
      </c>
      <c r="D38" s="43"/>
      <c r="E38" s="59" t="s">
        <v>445</v>
      </c>
      <c r="F38" s="59" t="s">
        <v>446</v>
      </c>
      <c r="G38" s="59"/>
      <c r="J38" s="59"/>
      <c r="M38" s="59"/>
      <c r="N38" s="43" t="s">
        <v>457</v>
      </c>
      <c r="O38" s="59" t="s">
        <v>458</v>
      </c>
      <c r="P38" s="43"/>
      <c r="Q38" s="59" t="s">
        <v>495</v>
      </c>
      <c r="R38" s="59" t="s">
        <v>496</v>
      </c>
      <c r="S38" s="43"/>
      <c r="T38" s="59" t="s">
        <v>477</v>
      </c>
      <c r="U38" s="59" t="s">
        <v>478</v>
      </c>
      <c r="V38" s="43"/>
      <c r="W38" s="43" t="s">
        <v>483</v>
      </c>
      <c r="X38" s="59" t="s">
        <v>484</v>
      </c>
      <c r="Y38" s="43"/>
      <c r="Z38" s="43" t="s">
        <v>533</v>
      </c>
      <c r="AA38" s="59" t="s">
        <v>534</v>
      </c>
      <c r="AB38" s="43"/>
      <c r="AC38" s="43" t="s">
        <v>529</v>
      </c>
      <c r="AD38" s="59" t="s">
        <v>530</v>
      </c>
      <c r="AE38" s="43"/>
      <c r="AF38" s="43" t="s">
        <v>554</v>
      </c>
      <c r="AG38" s="59" t="s">
        <v>555</v>
      </c>
      <c r="AH38" s="43"/>
      <c r="AK38" s="43"/>
      <c r="AL38" s="43" t="s">
        <v>517</v>
      </c>
      <c r="AM38" s="59" t="s">
        <v>518</v>
      </c>
      <c r="AN38" s="43"/>
      <c r="AO38" s="43" t="s">
        <v>439</v>
      </c>
      <c r="AP38" s="59" t="s">
        <v>440</v>
      </c>
      <c r="AQ38" s="43"/>
      <c r="AR38" s="59" t="s">
        <v>477</v>
      </c>
      <c r="AS38" s="59" t="s">
        <v>478</v>
      </c>
      <c r="AT38" s="43"/>
      <c r="AU38" s="43" t="s">
        <v>491</v>
      </c>
      <c r="AV38" s="43" t="s">
        <v>492</v>
      </c>
      <c r="AW38" s="43"/>
      <c r="AX38" s="43" t="s">
        <v>511</v>
      </c>
      <c r="AY38" s="59" t="s">
        <v>512</v>
      </c>
      <c r="AZ38" s="43"/>
      <c r="BA38" s="59" t="s">
        <v>477</v>
      </c>
      <c r="BB38" s="59" t="s">
        <v>478</v>
      </c>
      <c r="BC38" s="43"/>
      <c r="BD38" s="43" t="s">
        <v>507</v>
      </c>
      <c r="BE38" s="59" t="s">
        <v>508</v>
      </c>
      <c r="BF38" s="43"/>
      <c r="BG38" s="43" t="s">
        <v>517</v>
      </c>
      <c r="BH38" s="59" t="s">
        <v>518</v>
      </c>
      <c r="BI38" s="43"/>
      <c r="BJ38" s="43" t="s">
        <v>544</v>
      </c>
      <c r="BK38" s="59" t="s">
        <v>545</v>
      </c>
      <c r="BL38" s="43"/>
      <c r="BM38" s="59" t="s">
        <v>517</v>
      </c>
      <c r="BN38" s="59" t="s">
        <v>518</v>
      </c>
      <c r="BO38" s="43"/>
      <c r="BP38" s="43" t="s">
        <v>521</v>
      </c>
      <c r="BQ38" s="59" t="s">
        <v>522</v>
      </c>
      <c r="BR38" s="43"/>
      <c r="BS38" s="43" t="s">
        <v>533</v>
      </c>
      <c r="BT38" s="59" t="s">
        <v>534</v>
      </c>
      <c r="BU38" s="43"/>
      <c r="BV38" s="43" t="s">
        <v>533</v>
      </c>
      <c r="BW38" s="59" t="s">
        <v>534</v>
      </c>
      <c r="BX38" s="43"/>
      <c r="BY38" s="43" t="s">
        <v>556</v>
      </c>
      <c r="BZ38" s="59" t="s">
        <v>557</v>
      </c>
      <c r="CA38" s="43"/>
      <c r="CB38" s="43" t="s">
        <v>556</v>
      </c>
      <c r="CC38" s="59" t="s">
        <v>557</v>
      </c>
      <c r="CD38" s="43"/>
      <c r="CG38" s="43"/>
      <c r="CJ38" s="43"/>
      <c r="CK38" s="43" t="s">
        <v>513</v>
      </c>
      <c r="CL38" s="59" t="s">
        <v>514</v>
      </c>
      <c r="CM38" s="43"/>
      <c r="CP38" s="43"/>
      <c r="CS38" s="43"/>
      <c r="CV38" s="43"/>
      <c r="CY38" s="43"/>
      <c r="DB38" s="43"/>
      <c r="DC38" s="43" t="s">
        <v>491</v>
      </c>
      <c r="DD38" s="43" t="s">
        <v>492</v>
      </c>
      <c r="DE38" s="43"/>
      <c r="DH38" s="43"/>
      <c r="DI38" s="43" t="s">
        <v>501</v>
      </c>
      <c r="DJ38" s="59" t="s">
        <v>502</v>
      </c>
      <c r="DK38" s="43"/>
      <c r="DN38" s="43"/>
      <c r="DQ38" s="43"/>
      <c r="DT38" s="43"/>
      <c r="DU38" s="59" t="s">
        <v>501</v>
      </c>
      <c r="DV38" s="59" t="s">
        <v>502</v>
      </c>
      <c r="DW38" s="43"/>
      <c r="DZ38" s="43"/>
      <c r="EA38" s="43" t="s">
        <v>558</v>
      </c>
      <c r="EB38" s="59" t="s">
        <v>559</v>
      </c>
      <c r="EC38" s="43"/>
      <c r="ED38" s="59" t="s">
        <v>495</v>
      </c>
      <c r="EE38" s="59" t="s">
        <v>496</v>
      </c>
      <c r="EF38" s="43"/>
      <c r="EI38" s="43"/>
      <c r="EJ38" s="43" t="s">
        <v>513</v>
      </c>
      <c r="EK38" s="59" t="s">
        <v>514</v>
      </c>
    </row>
    <row r="39" spans="2:141" ht="15.75" customHeight="1">
      <c r="B39" s="42" t="e">
        <f t="shared" si="0"/>
        <v>#N/A</v>
      </c>
      <c r="C39" s="43" t="str">
        <f>_xlfn.IFNA(INDEX('2-A) Asset Translations'!$B$2:$E$100,MATCH('2-A) Asset-Industry mapping'!B39,'2-A) Asset Translations'!$A$2:$A$100,0),MATCH('2-A) Asset-Industry mapping'!$C$4,'2-A) Asset Translations'!$B$1:$E$1,0)),"")</f>
        <v/>
      </c>
      <c r="D39" s="43"/>
      <c r="E39" s="59" t="s">
        <v>447</v>
      </c>
      <c r="F39" s="59" t="s">
        <v>448</v>
      </c>
      <c r="G39" s="59"/>
      <c r="J39" s="59"/>
      <c r="M39" s="59"/>
      <c r="N39" s="43" t="s">
        <v>465</v>
      </c>
      <c r="O39" s="59" t="s">
        <v>466</v>
      </c>
      <c r="P39" s="43"/>
      <c r="Q39" s="43" t="s">
        <v>552</v>
      </c>
      <c r="R39" s="59" t="s">
        <v>553</v>
      </c>
      <c r="S39" s="43"/>
      <c r="T39" s="43" t="s">
        <v>483</v>
      </c>
      <c r="U39" s="59" t="s">
        <v>484</v>
      </c>
      <c r="V39" s="43"/>
      <c r="W39" s="43" t="s">
        <v>511</v>
      </c>
      <c r="X39" s="59" t="s">
        <v>512</v>
      </c>
      <c r="Y39" s="43"/>
      <c r="Z39" s="59" t="s">
        <v>495</v>
      </c>
      <c r="AA39" s="59" t="s">
        <v>496</v>
      </c>
      <c r="AB39" s="43"/>
      <c r="AC39" s="43" t="s">
        <v>505</v>
      </c>
      <c r="AD39" s="59" t="s">
        <v>506</v>
      </c>
      <c r="AE39" s="43"/>
      <c r="AH39" s="43"/>
      <c r="AK39" s="43"/>
      <c r="AN39" s="43"/>
      <c r="AO39" s="43" t="s">
        <v>449</v>
      </c>
      <c r="AP39" s="59" t="s">
        <v>450</v>
      </c>
      <c r="AQ39" s="43"/>
      <c r="AR39" s="43" t="s">
        <v>483</v>
      </c>
      <c r="AS39" s="59" t="s">
        <v>484</v>
      </c>
      <c r="AT39" s="43"/>
      <c r="AU39" s="43" t="s">
        <v>505</v>
      </c>
      <c r="AV39" s="59" t="s">
        <v>506</v>
      </c>
      <c r="AW39" s="43"/>
      <c r="AX39" s="43" t="s">
        <v>491</v>
      </c>
      <c r="AY39" s="43" t="s">
        <v>492</v>
      </c>
      <c r="AZ39" s="43"/>
      <c r="BA39" s="43" t="s">
        <v>483</v>
      </c>
      <c r="BB39" s="59" t="s">
        <v>484</v>
      </c>
      <c r="BC39" s="43"/>
      <c r="BD39" s="59" t="s">
        <v>495</v>
      </c>
      <c r="BE39" s="59" t="s">
        <v>496</v>
      </c>
      <c r="BF39" s="43"/>
      <c r="BI39" s="43"/>
      <c r="BJ39" s="59" t="s">
        <v>501</v>
      </c>
      <c r="BK39" s="59" t="s">
        <v>502</v>
      </c>
      <c r="BL39" s="43"/>
      <c r="BO39" s="43"/>
      <c r="BP39" s="43" t="s">
        <v>477</v>
      </c>
      <c r="BQ39" s="59" t="s">
        <v>478</v>
      </c>
      <c r="BR39" s="43"/>
      <c r="BS39" s="43" t="s">
        <v>529</v>
      </c>
      <c r="BT39" s="59" t="s">
        <v>530</v>
      </c>
      <c r="BU39" s="43"/>
      <c r="BV39" s="43" t="s">
        <v>529</v>
      </c>
      <c r="BW39" s="59" t="s">
        <v>530</v>
      </c>
      <c r="BX39" s="43"/>
      <c r="BY39" s="43" t="s">
        <v>503</v>
      </c>
      <c r="BZ39" s="59" t="s">
        <v>504</v>
      </c>
      <c r="CA39" s="43"/>
      <c r="CB39" s="43" t="s">
        <v>503</v>
      </c>
      <c r="CC39" s="59" t="s">
        <v>504</v>
      </c>
      <c r="CD39" s="43"/>
      <c r="CG39" s="43"/>
      <c r="CJ39" s="43"/>
      <c r="CK39" s="43" t="s">
        <v>517</v>
      </c>
      <c r="CL39" s="59" t="s">
        <v>518</v>
      </c>
      <c r="CM39" s="43"/>
      <c r="CP39" s="43"/>
      <c r="CS39" s="43"/>
      <c r="CV39" s="43"/>
      <c r="CY39" s="43"/>
      <c r="DB39" s="43"/>
      <c r="DC39" s="43" t="s">
        <v>515</v>
      </c>
      <c r="DD39" s="59" t="s">
        <v>516</v>
      </c>
      <c r="DE39" s="43"/>
      <c r="DH39" s="43"/>
      <c r="DI39" s="43" t="s">
        <v>513</v>
      </c>
      <c r="DJ39" s="59" t="s">
        <v>514</v>
      </c>
      <c r="DK39" s="43"/>
      <c r="DN39" s="43"/>
      <c r="DQ39" s="43"/>
      <c r="DT39" s="43"/>
      <c r="DU39" s="43" t="s">
        <v>531</v>
      </c>
      <c r="DV39" s="59" t="s">
        <v>532</v>
      </c>
      <c r="DW39" s="43"/>
      <c r="DZ39" s="43"/>
      <c r="EA39" s="43" t="s">
        <v>542</v>
      </c>
      <c r="EB39" s="59" t="s">
        <v>543</v>
      </c>
      <c r="EC39" s="43"/>
      <c r="ED39" s="43" t="s">
        <v>552</v>
      </c>
      <c r="EE39" s="59" t="s">
        <v>553</v>
      </c>
      <c r="EF39" s="43"/>
      <c r="EI39" s="43"/>
      <c r="EJ39" s="59" t="s">
        <v>513</v>
      </c>
      <c r="EK39" s="59" t="s">
        <v>514</v>
      </c>
    </row>
    <row r="40" spans="2:141" ht="15.75" customHeight="1">
      <c r="B40" s="42" t="e">
        <f t="shared" si="0"/>
        <v>#N/A</v>
      </c>
      <c r="C40" s="43" t="str">
        <f>_xlfn.IFNA(INDEX('2-A) Asset Translations'!$B$2:$E$100,MATCH('2-A) Asset-Industry mapping'!B40,'2-A) Asset Translations'!$A$2:$A$100,0),MATCH('2-A) Asset-Industry mapping'!$C$4,'2-A) Asset Translations'!$B$1:$E$1,0)),"")</f>
        <v/>
      </c>
      <c r="D40" s="43"/>
      <c r="E40" s="59" t="s">
        <v>455</v>
      </c>
      <c r="F40" s="59" t="s">
        <v>456</v>
      </c>
      <c r="G40" s="59"/>
      <c r="J40" s="59"/>
      <c r="M40" s="59"/>
      <c r="N40" s="59" t="s">
        <v>477</v>
      </c>
      <c r="O40" s="59" t="s">
        <v>478</v>
      </c>
      <c r="P40" s="43"/>
      <c r="Q40" s="43" t="s">
        <v>544</v>
      </c>
      <c r="R40" s="59" t="s">
        <v>545</v>
      </c>
      <c r="S40" s="43"/>
      <c r="T40" s="43" t="s">
        <v>511</v>
      </c>
      <c r="U40" s="59" t="s">
        <v>512</v>
      </c>
      <c r="V40" s="43"/>
      <c r="W40" s="43" t="s">
        <v>491</v>
      </c>
      <c r="X40" s="43" t="s">
        <v>492</v>
      </c>
      <c r="Y40" s="43"/>
      <c r="Z40" s="43" t="s">
        <v>544</v>
      </c>
      <c r="AA40" s="59" t="s">
        <v>545</v>
      </c>
      <c r="AB40" s="43"/>
      <c r="AC40" s="43" t="s">
        <v>538</v>
      </c>
      <c r="AD40" s="59" t="s">
        <v>539</v>
      </c>
      <c r="AE40" s="43"/>
      <c r="AH40" s="43"/>
      <c r="AK40" s="43"/>
      <c r="AN40" s="43"/>
      <c r="AO40" s="43" t="s">
        <v>461</v>
      </c>
      <c r="AP40" s="59" t="s">
        <v>462</v>
      </c>
      <c r="AQ40" s="43"/>
      <c r="AR40" s="43" t="s">
        <v>491</v>
      </c>
      <c r="AS40" s="43" t="s">
        <v>492</v>
      </c>
      <c r="AT40" s="43"/>
      <c r="AU40" s="43" t="s">
        <v>538</v>
      </c>
      <c r="AV40" s="59" t="s">
        <v>539</v>
      </c>
      <c r="AW40" s="43"/>
      <c r="AX40" s="59" t="s">
        <v>495</v>
      </c>
      <c r="AY40" s="59" t="s">
        <v>496</v>
      </c>
      <c r="AZ40" s="43"/>
      <c r="BA40" s="43" t="s">
        <v>511</v>
      </c>
      <c r="BB40" s="59" t="s">
        <v>512</v>
      </c>
      <c r="BC40" s="43"/>
      <c r="BD40" s="43" t="s">
        <v>552</v>
      </c>
      <c r="BE40" s="59" t="s">
        <v>553</v>
      </c>
      <c r="BF40" s="43"/>
      <c r="BI40" s="43"/>
      <c r="BJ40" s="43" t="s">
        <v>513</v>
      </c>
      <c r="BK40" s="59" t="s">
        <v>514</v>
      </c>
      <c r="BL40" s="43"/>
      <c r="BO40" s="43"/>
      <c r="BP40" s="43" t="s">
        <v>483</v>
      </c>
      <c r="BQ40" s="59" t="s">
        <v>484</v>
      </c>
      <c r="BR40" s="43"/>
      <c r="BS40" s="43" t="s">
        <v>495</v>
      </c>
      <c r="BT40" s="59" t="s">
        <v>496</v>
      </c>
      <c r="BU40" s="43"/>
      <c r="BV40" s="43" t="s">
        <v>495</v>
      </c>
      <c r="BW40" s="59" t="s">
        <v>496</v>
      </c>
      <c r="BX40" s="43"/>
      <c r="BY40" s="43" t="s">
        <v>540</v>
      </c>
      <c r="BZ40" s="59" t="s">
        <v>541</v>
      </c>
      <c r="CA40" s="43"/>
      <c r="CB40" s="43" t="s">
        <v>540</v>
      </c>
      <c r="CC40" s="59" t="s">
        <v>541</v>
      </c>
      <c r="CD40" s="43"/>
      <c r="CG40" s="43"/>
      <c r="CJ40" s="43"/>
      <c r="CK40" s="43" t="s">
        <v>542</v>
      </c>
      <c r="CL40" s="59" t="s">
        <v>543</v>
      </c>
      <c r="CM40" s="43"/>
      <c r="CP40" s="43"/>
      <c r="CS40" s="43"/>
      <c r="CV40" s="43"/>
      <c r="CY40" s="43"/>
      <c r="DB40" s="43"/>
      <c r="DC40" s="43" t="s">
        <v>507</v>
      </c>
      <c r="DD40" s="59" t="s">
        <v>508</v>
      </c>
      <c r="DE40" s="43"/>
      <c r="DH40" s="43"/>
      <c r="DI40" s="59" t="s">
        <v>517</v>
      </c>
      <c r="DJ40" s="59" t="s">
        <v>518</v>
      </c>
      <c r="DK40" s="43"/>
      <c r="DN40" s="43"/>
      <c r="DQ40" s="43"/>
      <c r="DT40" s="43"/>
      <c r="DU40" s="43" t="s">
        <v>513</v>
      </c>
      <c r="DV40" s="59" t="s">
        <v>514</v>
      </c>
      <c r="DW40" s="43"/>
      <c r="DZ40" s="43"/>
      <c r="EC40" s="43"/>
      <c r="ED40" s="43" t="s">
        <v>501</v>
      </c>
      <c r="EE40" s="59" t="s">
        <v>502</v>
      </c>
      <c r="EF40" s="43"/>
      <c r="EI40" s="43"/>
      <c r="EJ40" s="59" t="s">
        <v>517</v>
      </c>
      <c r="EK40" s="59" t="s">
        <v>518</v>
      </c>
    </row>
    <row r="41" spans="2:141" ht="15.75" customHeight="1">
      <c r="B41" s="42" t="e">
        <f t="shared" si="0"/>
        <v>#N/A</v>
      </c>
      <c r="C41" s="43" t="str">
        <f>_xlfn.IFNA(INDEX('2-A) Asset Translations'!$B$2:$E$100,MATCH('2-A) Asset-Industry mapping'!B41,'2-A) Asset Translations'!$A$2:$A$100,0),MATCH('2-A) Asset-Industry mapping'!$C$4,'2-A) Asset Translations'!$B$1:$E$1,0)),"")</f>
        <v/>
      </c>
      <c r="D41" s="43"/>
      <c r="E41" s="59" t="s">
        <v>433</v>
      </c>
      <c r="F41" s="59" t="s">
        <v>434</v>
      </c>
      <c r="G41" s="59"/>
      <c r="J41" s="59"/>
      <c r="M41" s="59"/>
      <c r="N41" s="43" t="s">
        <v>483</v>
      </c>
      <c r="O41" s="59" t="s">
        <v>484</v>
      </c>
      <c r="P41" s="43"/>
      <c r="Q41" s="59" t="s">
        <v>501</v>
      </c>
      <c r="R41" s="59" t="s">
        <v>502</v>
      </c>
      <c r="S41" s="43"/>
      <c r="T41" s="43" t="s">
        <v>491</v>
      </c>
      <c r="U41" s="43" t="s">
        <v>492</v>
      </c>
      <c r="V41" s="43"/>
      <c r="W41" s="59" t="s">
        <v>495</v>
      </c>
      <c r="X41" s="59" t="s">
        <v>496</v>
      </c>
      <c r="Y41" s="43"/>
      <c r="Z41" s="59" t="s">
        <v>501</v>
      </c>
      <c r="AA41" s="59" t="s">
        <v>502</v>
      </c>
      <c r="AB41" s="43"/>
      <c r="AC41" s="43" t="s">
        <v>495</v>
      </c>
      <c r="AD41" s="59" t="s">
        <v>496</v>
      </c>
      <c r="AE41" s="43"/>
      <c r="AH41" s="43"/>
      <c r="AK41" s="43"/>
      <c r="AN41" s="43"/>
      <c r="AO41" s="43" t="s">
        <v>457</v>
      </c>
      <c r="AP41" s="59" t="s">
        <v>458</v>
      </c>
      <c r="AQ41" s="43"/>
      <c r="AR41" s="43" t="s">
        <v>533</v>
      </c>
      <c r="AS41" s="59" t="s">
        <v>534</v>
      </c>
      <c r="AT41" s="43"/>
      <c r="AU41" s="59" t="s">
        <v>495</v>
      </c>
      <c r="AV41" s="59" t="s">
        <v>496</v>
      </c>
      <c r="AW41" s="43"/>
      <c r="AX41" s="43" t="s">
        <v>544</v>
      </c>
      <c r="AY41" s="59" t="s">
        <v>545</v>
      </c>
      <c r="AZ41" s="43"/>
      <c r="BA41" s="43" t="s">
        <v>491</v>
      </c>
      <c r="BB41" s="43" t="s">
        <v>492</v>
      </c>
      <c r="BC41" s="43"/>
      <c r="BD41" s="43" t="s">
        <v>544</v>
      </c>
      <c r="BE41" s="59" t="s">
        <v>545</v>
      </c>
      <c r="BF41" s="43"/>
      <c r="BI41" s="43"/>
      <c r="BJ41" s="43" t="s">
        <v>517</v>
      </c>
      <c r="BK41" s="59" t="s">
        <v>518</v>
      </c>
      <c r="BL41" s="43"/>
      <c r="BO41" s="43"/>
      <c r="BP41" s="43" t="s">
        <v>491</v>
      </c>
      <c r="BQ41" s="43" t="s">
        <v>492</v>
      </c>
      <c r="BR41" s="43"/>
      <c r="BS41" s="43" t="s">
        <v>546</v>
      </c>
      <c r="BT41" s="59" t="s">
        <v>547</v>
      </c>
      <c r="BU41" s="43"/>
      <c r="BV41" s="43" t="s">
        <v>546</v>
      </c>
      <c r="BW41" s="59" t="s">
        <v>547</v>
      </c>
      <c r="BX41" s="43"/>
      <c r="BY41" s="43" t="s">
        <v>477</v>
      </c>
      <c r="BZ41" s="59" t="s">
        <v>478</v>
      </c>
      <c r="CA41" s="43"/>
      <c r="CB41" s="43" t="s">
        <v>477</v>
      </c>
      <c r="CC41" s="59" t="s">
        <v>478</v>
      </c>
      <c r="CD41" s="43"/>
      <c r="CG41" s="43"/>
      <c r="CJ41" s="43"/>
      <c r="CM41" s="43"/>
      <c r="CP41" s="43"/>
      <c r="CS41" s="43"/>
      <c r="CV41" s="43"/>
      <c r="CY41" s="43"/>
      <c r="DB41" s="43"/>
      <c r="DC41" s="59" t="s">
        <v>495</v>
      </c>
      <c r="DD41" s="59" t="s">
        <v>496</v>
      </c>
      <c r="DE41" s="43"/>
      <c r="DH41" s="43"/>
      <c r="DI41" s="43" t="s">
        <v>558</v>
      </c>
      <c r="DJ41" s="59" t="s">
        <v>559</v>
      </c>
      <c r="DK41" s="43"/>
      <c r="DN41" s="43"/>
      <c r="DQ41" s="43"/>
      <c r="DT41" s="43"/>
      <c r="DU41" s="59" t="s">
        <v>517</v>
      </c>
      <c r="DV41" s="59" t="s">
        <v>518</v>
      </c>
      <c r="DW41" s="43"/>
      <c r="DZ41" s="43"/>
      <c r="EC41" s="43"/>
      <c r="ED41" s="43" t="s">
        <v>513</v>
      </c>
      <c r="EE41" s="59" t="s">
        <v>514</v>
      </c>
      <c r="EF41" s="43"/>
      <c r="EI41" s="43"/>
      <c r="EJ41" s="43"/>
    </row>
    <row r="42" spans="2:141" ht="15.75" customHeight="1">
      <c r="B42" s="42" t="e">
        <f t="shared" si="0"/>
        <v>#N/A</v>
      </c>
      <c r="C42" s="43" t="str">
        <f>_xlfn.IFNA(INDEX('2-A) Asset Translations'!$B$2:$E$100,MATCH('2-A) Asset-Industry mapping'!B42,'2-A) Asset Translations'!$A$2:$A$100,0),MATCH('2-A) Asset-Industry mapping'!$C$4,'2-A) Asset Translations'!$B$1:$E$1,0)),"")</f>
        <v/>
      </c>
      <c r="D42" s="43"/>
      <c r="E42" s="59" t="s">
        <v>427</v>
      </c>
      <c r="F42" s="59" t="s">
        <v>428</v>
      </c>
      <c r="G42" s="59"/>
      <c r="J42" s="59"/>
      <c r="M42" s="59"/>
      <c r="N42" s="43" t="s">
        <v>511</v>
      </c>
      <c r="O42" s="59" t="s">
        <v>512</v>
      </c>
      <c r="P42" s="43"/>
      <c r="Q42" s="43" t="s">
        <v>513</v>
      </c>
      <c r="R42" s="59" t="s">
        <v>514</v>
      </c>
      <c r="S42" s="43"/>
      <c r="T42" s="43" t="s">
        <v>533</v>
      </c>
      <c r="U42" s="59" t="s">
        <v>534</v>
      </c>
      <c r="V42" s="43"/>
      <c r="W42" s="43" t="s">
        <v>544</v>
      </c>
      <c r="X42" s="59" t="s">
        <v>545</v>
      </c>
      <c r="Y42" s="43"/>
      <c r="Z42" s="43" t="s">
        <v>513</v>
      </c>
      <c r="AA42" s="59" t="s">
        <v>514</v>
      </c>
      <c r="AB42" s="43"/>
      <c r="AC42" s="43" t="s">
        <v>546</v>
      </c>
      <c r="AD42" s="59" t="s">
        <v>547</v>
      </c>
      <c r="AE42" s="43"/>
      <c r="AH42" s="43"/>
      <c r="AK42" s="43"/>
      <c r="AN42" s="43"/>
      <c r="AO42" s="43" t="s">
        <v>465</v>
      </c>
      <c r="AP42" s="59" t="s">
        <v>466</v>
      </c>
      <c r="AQ42" s="43"/>
      <c r="AR42" s="43" t="s">
        <v>505</v>
      </c>
      <c r="AS42" s="59" t="s">
        <v>506</v>
      </c>
      <c r="AT42" s="43"/>
      <c r="AU42" s="43" t="s">
        <v>560</v>
      </c>
      <c r="AV42" s="59" t="s">
        <v>561</v>
      </c>
      <c r="AW42" s="43"/>
      <c r="AX42" s="59" t="s">
        <v>501</v>
      </c>
      <c r="AY42" s="59" t="s">
        <v>502</v>
      </c>
      <c r="AZ42" s="43"/>
      <c r="BA42" s="43" t="s">
        <v>507</v>
      </c>
      <c r="BB42" s="59" t="s">
        <v>508</v>
      </c>
      <c r="BC42" s="43"/>
      <c r="BD42" s="59" t="s">
        <v>501</v>
      </c>
      <c r="BE42" s="59" t="s">
        <v>502</v>
      </c>
      <c r="BF42" s="43"/>
      <c r="BI42" s="43"/>
      <c r="BJ42" s="43" t="s">
        <v>558</v>
      </c>
      <c r="BK42" s="59" t="s">
        <v>559</v>
      </c>
      <c r="BL42" s="43"/>
      <c r="BO42" s="43"/>
      <c r="BP42" s="43" t="s">
        <v>505</v>
      </c>
      <c r="BQ42" s="59" t="s">
        <v>506</v>
      </c>
      <c r="BR42" s="43"/>
      <c r="BS42" s="43" t="s">
        <v>501</v>
      </c>
      <c r="BT42" s="59" t="s">
        <v>502</v>
      </c>
      <c r="BU42" s="43"/>
      <c r="BV42" s="43" t="s">
        <v>501</v>
      </c>
      <c r="BW42" s="59" t="s">
        <v>502</v>
      </c>
      <c r="BX42" s="43"/>
      <c r="BY42" s="43" t="s">
        <v>483</v>
      </c>
      <c r="BZ42" s="59" t="s">
        <v>484</v>
      </c>
      <c r="CA42" s="43"/>
      <c r="CB42" s="43" t="s">
        <v>483</v>
      </c>
      <c r="CC42" s="59" t="s">
        <v>484</v>
      </c>
      <c r="CD42" s="43"/>
      <c r="CG42" s="43"/>
      <c r="CJ42" s="43"/>
      <c r="CM42" s="43"/>
      <c r="CP42" s="43"/>
      <c r="CS42" s="43"/>
      <c r="CV42" s="43"/>
      <c r="CY42" s="43"/>
      <c r="DB42" s="43"/>
      <c r="DC42" s="43" t="s">
        <v>544</v>
      </c>
      <c r="DD42" s="59" t="s">
        <v>545</v>
      </c>
      <c r="DE42" s="43"/>
      <c r="DH42" s="43"/>
      <c r="DI42" s="43" t="s">
        <v>542</v>
      </c>
      <c r="DJ42" s="59" t="s">
        <v>543</v>
      </c>
      <c r="DK42" s="43"/>
      <c r="DN42" s="43"/>
      <c r="DQ42" s="43"/>
      <c r="DT42" s="43"/>
      <c r="DU42" s="43" t="s">
        <v>558</v>
      </c>
      <c r="DV42" s="59" t="s">
        <v>559</v>
      </c>
      <c r="DW42" s="43"/>
      <c r="DZ42" s="43"/>
      <c r="EC42" s="43"/>
      <c r="ED42" s="59" t="s">
        <v>517</v>
      </c>
      <c r="EE42" s="59" t="s">
        <v>518</v>
      </c>
      <c r="EF42" s="43"/>
      <c r="EI42" s="43"/>
      <c r="EJ42" s="43"/>
    </row>
    <row r="43" spans="2:141" ht="15.75" customHeight="1">
      <c r="B43" s="42" t="e">
        <f t="shared" si="0"/>
        <v>#N/A</v>
      </c>
      <c r="C43" s="43" t="str">
        <f>_xlfn.IFNA(INDEX('2-A) Asset Translations'!$B$2:$E$100,MATCH('2-A) Asset-Industry mapping'!B43,'2-A) Asset Translations'!$A$2:$A$100,0),MATCH('2-A) Asset-Industry mapping'!$C$4,'2-A) Asset Translations'!$B$1:$E$1,0)),"")</f>
        <v/>
      </c>
      <c r="D43" s="43"/>
      <c r="E43" s="59" t="s">
        <v>429</v>
      </c>
      <c r="F43" s="59" t="s">
        <v>430</v>
      </c>
      <c r="G43" s="59"/>
      <c r="J43" s="59"/>
      <c r="M43" s="59"/>
      <c r="N43" s="43" t="s">
        <v>491</v>
      </c>
      <c r="O43" s="43" t="s">
        <v>492</v>
      </c>
      <c r="P43" s="43"/>
      <c r="Q43" s="59" t="s">
        <v>517</v>
      </c>
      <c r="R43" s="59" t="s">
        <v>518</v>
      </c>
      <c r="S43" s="43"/>
      <c r="T43" s="43" t="s">
        <v>505</v>
      </c>
      <c r="U43" s="59" t="s">
        <v>506</v>
      </c>
      <c r="V43" s="43"/>
      <c r="W43" s="59" t="s">
        <v>501</v>
      </c>
      <c r="X43" s="59" t="s">
        <v>502</v>
      </c>
      <c r="Y43" s="43"/>
      <c r="Z43" s="59" t="s">
        <v>517</v>
      </c>
      <c r="AA43" s="59" t="s">
        <v>518</v>
      </c>
      <c r="AB43" s="43"/>
      <c r="AC43" s="59" t="s">
        <v>501</v>
      </c>
      <c r="AD43" s="59" t="s">
        <v>502</v>
      </c>
      <c r="AE43" s="43"/>
      <c r="AH43" s="43"/>
      <c r="AK43" s="43"/>
      <c r="AN43" s="43"/>
      <c r="AO43" s="43" t="s">
        <v>475</v>
      </c>
      <c r="AP43" s="59" t="s">
        <v>476</v>
      </c>
      <c r="AQ43" s="43"/>
      <c r="AR43" s="43" t="s">
        <v>538</v>
      </c>
      <c r="AS43" s="59" t="s">
        <v>539</v>
      </c>
      <c r="AT43" s="43"/>
      <c r="AU43" s="59" t="s">
        <v>501</v>
      </c>
      <c r="AV43" s="59" t="s">
        <v>502</v>
      </c>
      <c r="AW43" s="43"/>
      <c r="AX43" s="43" t="s">
        <v>513</v>
      </c>
      <c r="AY43" s="59" t="s">
        <v>514</v>
      </c>
      <c r="AZ43" s="43"/>
      <c r="BA43" s="59" t="s">
        <v>495</v>
      </c>
      <c r="BB43" s="59" t="s">
        <v>496</v>
      </c>
      <c r="BC43" s="43"/>
      <c r="BD43" s="43" t="s">
        <v>513</v>
      </c>
      <c r="BE43" s="59" t="s">
        <v>514</v>
      </c>
      <c r="BF43" s="43"/>
      <c r="BI43" s="43"/>
      <c r="BL43" s="43"/>
      <c r="BO43" s="43"/>
      <c r="BP43" s="43" t="s">
        <v>538</v>
      </c>
      <c r="BQ43" s="59" t="s">
        <v>539</v>
      </c>
      <c r="BR43" s="43"/>
      <c r="BS43" s="43" t="s">
        <v>513</v>
      </c>
      <c r="BT43" s="59" t="s">
        <v>514</v>
      </c>
      <c r="BU43" s="43"/>
      <c r="BV43" s="43" t="s">
        <v>513</v>
      </c>
      <c r="BW43" s="59" t="s">
        <v>514</v>
      </c>
      <c r="BX43" s="43"/>
      <c r="BY43" s="43" t="s">
        <v>493</v>
      </c>
      <c r="BZ43" s="59" t="s">
        <v>494</v>
      </c>
      <c r="CA43" s="43"/>
      <c r="CB43" s="43" t="s">
        <v>493</v>
      </c>
      <c r="CC43" s="59" t="s">
        <v>494</v>
      </c>
      <c r="CD43" s="43"/>
      <c r="CG43" s="43"/>
      <c r="CJ43" s="43"/>
      <c r="CM43" s="43"/>
      <c r="CP43" s="43"/>
      <c r="CS43" s="43"/>
      <c r="CV43" s="43"/>
      <c r="CY43" s="43"/>
      <c r="DB43" s="43"/>
      <c r="DC43" s="43" t="s">
        <v>525</v>
      </c>
      <c r="DD43" s="59" t="s">
        <v>526</v>
      </c>
      <c r="DE43" s="43"/>
      <c r="DH43" s="43"/>
      <c r="DK43" s="43"/>
      <c r="DN43" s="43"/>
      <c r="DQ43" s="43"/>
      <c r="DT43" s="43"/>
      <c r="DU43" s="43" t="s">
        <v>542</v>
      </c>
      <c r="DV43" s="59" t="s">
        <v>543</v>
      </c>
      <c r="DW43" s="43"/>
      <c r="DZ43" s="43"/>
      <c r="EC43" s="43"/>
      <c r="EF43" s="43"/>
      <c r="EI43" s="43"/>
      <c r="EJ43" s="43"/>
    </row>
    <row r="44" spans="2:141" ht="15.75" customHeight="1">
      <c r="B44" s="42" t="e">
        <f t="shared" si="0"/>
        <v>#N/A</v>
      </c>
      <c r="C44" s="43" t="str">
        <f>_xlfn.IFNA(INDEX('2-A) Asset Translations'!$B$2:$E$100,MATCH('2-A) Asset-Industry mapping'!B44,'2-A) Asset Translations'!$A$2:$A$100,0),MATCH('2-A) Asset-Industry mapping'!$C$4,'2-A) Asset Translations'!$B$1:$E$1,0)),"")</f>
        <v/>
      </c>
      <c r="D44" s="43"/>
      <c r="E44" s="59" t="s">
        <v>463</v>
      </c>
      <c r="F44" s="59" t="s">
        <v>464</v>
      </c>
      <c r="G44" s="59"/>
      <c r="J44" s="59"/>
      <c r="M44" s="59"/>
      <c r="N44" s="43" t="s">
        <v>533</v>
      </c>
      <c r="O44" s="59" t="s">
        <v>534</v>
      </c>
      <c r="P44" s="43"/>
      <c r="S44" s="43"/>
      <c r="T44" s="59" t="s">
        <v>495</v>
      </c>
      <c r="U44" s="59" t="s">
        <v>496</v>
      </c>
      <c r="V44" s="43"/>
      <c r="W44" s="43" t="s">
        <v>513</v>
      </c>
      <c r="X44" s="59" t="s">
        <v>514</v>
      </c>
      <c r="Y44" s="43"/>
      <c r="Z44" s="43" t="s">
        <v>558</v>
      </c>
      <c r="AA44" s="59" t="s">
        <v>559</v>
      </c>
      <c r="AB44" s="43"/>
      <c r="AC44" s="43" t="s">
        <v>513</v>
      </c>
      <c r="AD44" s="59" t="s">
        <v>514</v>
      </c>
      <c r="AE44" s="43"/>
      <c r="AH44" s="43"/>
      <c r="AK44" s="43"/>
      <c r="AN44" s="43"/>
      <c r="AO44" s="43" t="s">
        <v>521</v>
      </c>
      <c r="AP44" s="59" t="s">
        <v>522</v>
      </c>
      <c r="AQ44" s="43"/>
      <c r="AR44" s="59" t="s">
        <v>495</v>
      </c>
      <c r="AS44" s="59" t="s">
        <v>496</v>
      </c>
      <c r="AT44" s="43"/>
      <c r="AU44" s="43" t="s">
        <v>513</v>
      </c>
      <c r="AV44" s="59" t="s">
        <v>514</v>
      </c>
      <c r="AW44" s="43"/>
      <c r="AX44" s="59" t="s">
        <v>517</v>
      </c>
      <c r="AY44" s="59" t="s">
        <v>518</v>
      </c>
      <c r="AZ44" s="43"/>
      <c r="BA44" s="43" t="s">
        <v>544</v>
      </c>
      <c r="BB44" s="59" t="s">
        <v>545</v>
      </c>
      <c r="BC44" s="43"/>
      <c r="BD44" s="59" t="s">
        <v>517</v>
      </c>
      <c r="BE44" s="59" t="s">
        <v>518</v>
      </c>
      <c r="BF44" s="43"/>
      <c r="BI44" s="43"/>
      <c r="BL44" s="43"/>
      <c r="BO44" s="43"/>
      <c r="BP44" s="59" t="s">
        <v>495</v>
      </c>
      <c r="BQ44" s="59" t="s">
        <v>496</v>
      </c>
      <c r="BR44" s="43"/>
      <c r="BS44" s="43" t="s">
        <v>517</v>
      </c>
      <c r="BT44" s="59" t="s">
        <v>518</v>
      </c>
      <c r="BU44" s="43"/>
      <c r="BV44" s="43" t="s">
        <v>517</v>
      </c>
      <c r="BW44" s="59" t="s">
        <v>518</v>
      </c>
      <c r="BX44" s="43"/>
      <c r="BY44" s="43" t="s">
        <v>562</v>
      </c>
      <c r="BZ44" s="59" t="s">
        <v>563</v>
      </c>
      <c r="CA44" s="43"/>
      <c r="CB44" s="43" t="s">
        <v>562</v>
      </c>
      <c r="CC44" s="59" t="s">
        <v>563</v>
      </c>
      <c r="CD44" s="43"/>
      <c r="CG44" s="43"/>
      <c r="CJ44" s="43"/>
      <c r="CM44" s="43"/>
      <c r="CP44" s="43"/>
      <c r="CS44" s="43"/>
      <c r="CV44" s="43"/>
      <c r="CY44" s="43"/>
      <c r="DB44" s="43"/>
      <c r="DC44" s="43" t="s">
        <v>501</v>
      </c>
      <c r="DD44" s="59" t="s">
        <v>502</v>
      </c>
      <c r="DE44" s="43"/>
      <c r="DH44" s="43"/>
      <c r="DK44" s="43"/>
      <c r="DN44" s="43"/>
      <c r="DQ44" s="43"/>
      <c r="DT44" s="43"/>
      <c r="DW44" s="43"/>
      <c r="DZ44" s="43"/>
      <c r="EC44" s="43"/>
      <c r="EF44" s="43"/>
      <c r="EI44" s="43"/>
      <c r="EJ44" s="43"/>
    </row>
    <row r="45" spans="2:141" ht="15.75" customHeight="1">
      <c r="B45" s="42" t="e">
        <f t="shared" si="0"/>
        <v>#N/A</v>
      </c>
      <c r="C45" s="43" t="str">
        <f>_xlfn.IFNA(INDEX('2-A) Asset Translations'!$B$2:$E$100,MATCH('2-A) Asset-Industry mapping'!B45,'2-A) Asset Translations'!$A$2:$A$100,0),MATCH('2-A) Asset-Industry mapping'!$C$4,'2-A) Asset Translations'!$B$1:$E$1,0)),"")</f>
        <v/>
      </c>
      <c r="D45" s="43"/>
      <c r="E45" s="59" t="s">
        <v>425</v>
      </c>
      <c r="F45" s="59" t="s">
        <v>426</v>
      </c>
      <c r="G45" s="59"/>
      <c r="J45" s="59"/>
      <c r="M45" s="59"/>
      <c r="N45" s="43" t="s">
        <v>505</v>
      </c>
      <c r="O45" s="59" t="s">
        <v>506</v>
      </c>
      <c r="P45" s="43"/>
      <c r="S45" s="43"/>
      <c r="T45" s="43" t="s">
        <v>552</v>
      </c>
      <c r="U45" s="59" t="s">
        <v>553</v>
      </c>
      <c r="V45" s="43"/>
      <c r="W45" s="43" t="s">
        <v>517</v>
      </c>
      <c r="X45" s="59" t="s">
        <v>518</v>
      </c>
      <c r="Y45" s="43"/>
      <c r="AB45" s="43"/>
      <c r="AC45" s="43" t="s">
        <v>517</v>
      </c>
      <c r="AD45" s="59" t="s">
        <v>518</v>
      </c>
      <c r="AE45" s="43"/>
      <c r="AH45" s="43"/>
      <c r="AK45" s="43"/>
      <c r="AN45" s="43"/>
      <c r="AO45" s="43" t="s">
        <v>497</v>
      </c>
      <c r="AP45" s="59" t="s">
        <v>498</v>
      </c>
      <c r="AQ45" s="43"/>
      <c r="AR45" s="43" t="s">
        <v>544</v>
      </c>
      <c r="AS45" s="59" t="s">
        <v>545</v>
      </c>
      <c r="AT45" s="43"/>
      <c r="AU45" s="43" t="s">
        <v>517</v>
      </c>
      <c r="AV45" s="59" t="s">
        <v>518</v>
      </c>
      <c r="AW45" s="43"/>
      <c r="AZ45" s="43"/>
      <c r="BA45" s="59" t="s">
        <v>501</v>
      </c>
      <c r="BB45" s="59" t="s">
        <v>502</v>
      </c>
      <c r="BC45" s="43"/>
      <c r="BD45" s="43" t="s">
        <v>558</v>
      </c>
      <c r="BE45" s="59" t="s">
        <v>559</v>
      </c>
      <c r="BF45" s="43"/>
      <c r="BI45" s="43"/>
      <c r="BL45" s="43"/>
      <c r="BO45" s="43"/>
      <c r="BP45" s="43" t="s">
        <v>544</v>
      </c>
      <c r="BQ45" s="59" t="s">
        <v>545</v>
      </c>
      <c r="BR45" s="43"/>
      <c r="BS45" s="43" t="s">
        <v>558</v>
      </c>
      <c r="BT45" s="59" t="s">
        <v>559</v>
      </c>
      <c r="BU45" s="43"/>
      <c r="BV45" s="43" t="s">
        <v>558</v>
      </c>
      <c r="BW45" s="59" t="s">
        <v>559</v>
      </c>
      <c r="BX45" s="43"/>
      <c r="BY45" s="43" t="s">
        <v>491</v>
      </c>
      <c r="BZ45" s="59" t="s">
        <v>492</v>
      </c>
      <c r="CA45" s="43"/>
      <c r="CB45" s="43" t="s">
        <v>491</v>
      </c>
      <c r="CC45" s="59" t="s">
        <v>492</v>
      </c>
      <c r="CD45" s="43"/>
      <c r="CG45" s="43"/>
      <c r="CJ45" s="43"/>
      <c r="CM45" s="43"/>
      <c r="CP45" s="43"/>
      <c r="CS45" s="43"/>
      <c r="CV45" s="43"/>
      <c r="CY45" s="43"/>
      <c r="DB45" s="43"/>
      <c r="DC45" s="43" t="s">
        <v>513</v>
      </c>
      <c r="DD45" s="59" t="s">
        <v>514</v>
      </c>
      <c r="DE45" s="43"/>
      <c r="DH45" s="43"/>
      <c r="DK45" s="43"/>
      <c r="DN45" s="43"/>
      <c r="DQ45" s="43"/>
      <c r="DT45" s="43"/>
      <c r="DW45" s="43"/>
      <c r="DZ45" s="43"/>
      <c r="EC45" s="43"/>
      <c r="EF45" s="43"/>
      <c r="EI45" s="43"/>
      <c r="EJ45" s="43"/>
    </row>
    <row r="46" spans="2:141" ht="15.75" customHeight="1">
      <c r="B46" s="42" t="e">
        <f t="shared" si="0"/>
        <v>#N/A</v>
      </c>
      <c r="C46" s="43" t="str">
        <f>_xlfn.IFNA(INDEX('2-A) Asset Translations'!$B$2:$E$100,MATCH('2-A) Asset-Industry mapping'!B46,'2-A) Asset Translations'!$A$2:$A$100,0),MATCH('2-A) Asset-Industry mapping'!$C$4,'2-A) Asset Translations'!$B$1:$E$1,0)),"")</f>
        <v/>
      </c>
      <c r="D46" s="43"/>
      <c r="E46" s="59" t="s">
        <v>479</v>
      </c>
      <c r="F46" s="59" t="s">
        <v>480</v>
      </c>
      <c r="G46" s="59"/>
      <c r="J46" s="59"/>
      <c r="M46" s="59"/>
      <c r="N46" s="59" t="s">
        <v>495</v>
      </c>
      <c r="O46" s="59" t="s">
        <v>496</v>
      </c>
      <c r="P46" s="43"/>
      <c r="S46" s="43"/>
      <c r="T46" s="43" t="s">
        <v>544</v>
      </c>
      <c r="U46" s="59" t="s">
        <v>545</v>
      </c>
      <c r="V46" s="43"/>
      <c r="W46" s="43" t="s">
        <v>558</v>
      </c>
      <c r="X46" s="59" t="s">
        <v>559</v>
      </c>
      <c r="Y46" s="43"/>
      <c r="AB46" s="43"/>
      <c r="AC46" s="43" t="s">
        <v>554</v>
      </c>
      <c r="AD46" s="59" t="s">
        <v>555</v>
      </c>
      <c r="AE46" s="43"/>
      <c r="AH46" s="43"/>
      <c r="AK46" s="43"/>
      <c r="AN46" s="43"/>
      <c r="AO46" s="43" t="s">
        <v>477</v>
      </c>
      <c r="AP46" s="59" t="s">
        <v>478</v>
      </c>
      <c r="AQ46" s="43"/>
      <c r="AR46" s="59" t="s">
        <v>501</v>
      </c>
      <c r="AS46" s="59" t="s">
        <v>502</v>
      </c>
      <c r="AT46" s="43"/>
      <c r="AU46" s="43" t="s">
        <v>558</v>
      </c>
      <c r="AV46" s="59" t="s">
        <v>559</v>
      </c>
      <c r="AW46" s="43"/>
      <c r="AZ46" s="43"/>
      <c r="BA46" s="43" t="s">
        <v>513</v>
      </c>
      <c r="BB46" s="59" t="s">
        <v>514</v>
      </c>
      <c r="BC46" s="43"/>
      <c r="BF46" s="43"/>
      <c r="BI46" s="43"/>
      <c r="BL46" s="43"/>
      <c r="BO46" s="43"/>
      <c r="BP46" s="59" t="s">
        <v>501</v>
      </c>
      <c r="BQ46" s="59" t="s">
        <v>502</v>
      </c>
      <c r="BR46" s="43"/>
      <c r="BS46" s="43" t="s">
        <v>554</v>
      </c>
      <c r="BT46" s="59" t="s">
        <v>555</v>
      </c>
      <c r="BU46" s="43"/>
      <c r="BV46" s="43" t="s">
        <v>554</v>
      </c>
      <c r="BW46" s="59" t="s">
        <v>555</v>
      </c>
      <c r="BX46" s="43"/>
      <c r="BY46" s="43" t="s">
        <v>533</v>
      </c>
      <c r="BZ46" s="59" t="s">
        <v>534</v>
      </c>
      <c r="CA46" s="43"/>
      <c r="CB46" s="43" t="s">
        <v>533</v>
      </c>
      <c r="CC46" s="59" t="s">
        <v>534</v>
      </c>
      <c r="CD46" s="43"/>
      <c r="CG46" s="43"/>
      <c r="CJ46" s="43"/>
      <c r="CM46" s="43"/>
      <c r="CP46" s="43"/>
      <c r="CS46" s="43"/>
      <c r="CV46" s="43"/>
      <c r="CY46" s="43"/>
      <c r="DB46" s="43"/>
      <c r="DC46" s="43" t="s">
        <v>517</v>
      </c>
      <c r="DD46" s="59" t="s">
        <v>518</v>
      </c>
      <c r="DE46" s="43"/>
      <c r="DH46" s="43"/>
      <c r="DK46" s="43"/>
      <c r="DN46" s="43"/>
      <c r="DQ46" s="43"/>
      <c r="DT46" s="43"/>
      <c r="DW46" s="43"/>
      <c r="DZ46" s="43"/>
      <c r="EC46" s="43"/>
      <c r="EF46" s="43"/>
      <c r="EI46" s="43"/>
      <c r="EJ46" s="43"/>
    </row>
    <row r="47" spans="2:141" ht="15.75" customHeight="1">
      <c r="B47" s="42" t="e">
        <f t="shared" si="0"/>
        <v>#N/A</v>
      </c>
      <c r="C47" s="43" t="str">
        <f>_xlfn.IFNA(INDEX('2-A) Asset Translations'!$B$2:$E$100,MATCH('2-A) Asset-Industry mapping'!B47,'2-A) Asset Translations'!$A$2:$A$100,0),MATCH('2-A) Asset-Industry mapping'!$C$4,'2-A) Asset Translations'!$B$1:$E$1,0)),"")</f>
        <v/>
      </c>
      <c r="D47" s="43"/>
      <c r="E47" s="59" t="s">
        <v>431</v>
      </c>
      <c r="F47" s="59" t="s">
        <v>432</v>
      </c>
      <c r="G47" s="59"/>
      <c r="J47" s="59"/>
      <c r="M47" s="59"/>
      <c r="N47" s="43" t="s">
        <v>552</v>
      </c>
      <c r="O47" s="59" t="s">
        <v>553</v>
      </c>
      <c r="P47" s="43"/>
      <c r="S47" s="43"/>
      <c r="T47" s="43" t="s">
        <v>501</v>
      </c>
      <c r="U47" s="59" t="s">
        <v>502</v>
      </c>
      <c r="V47" s="43"/>
      <c r="Y47" s="43"/>
      <c r="AB47" s="43"/>
      <c r="AE47" s="43"/>
      <c r="AH47" s="43"/>
      <c r="AK47" s="43"/>
      <c r="AN47" s="43"/>
      <c r="AO47" s="43" t="s">
        <v>548</v>
      </c>
      <c r="AP47" s="59" t="s">
        <v>549</v>
      </c>
      <c r="AQ47" s="43"/>
      <c r="AR47" s="43" t="s">
        <v>513</v>
      </c>
      <c r="AS47" s="59" t="s">
        <v>514</v>
      </c>
      <c r="AT47" s="43"/>
      <c r="AW47" s="43"/>
      <c r="AZ47" s="43"/>
      <c r="BA47" s="59" t="s">
        <v>517</v>
      </c>
      <c r="BB47" s="59" t="s">
        <v>518</v>
      </c>
      <c r="BC47" s="43"/>
      <c r="BF47" s="43"/>
      <c r="BI47" s="43"/>
      <c r="BL47" s="43"/>
      <c r="BO47" s="43"/>
      <c r="BP47" s="43" t="s">
        <v>513</v>
      </c>
      <c r="BQ47" s="59" t="s">
        <v>514</v>
      </c>
      <c r="BR47" s="43"/>
      <c r="BU47" s="43"/>
      <c r="BX47" s="43"/>
      <c r="BY47" s="43" t="s">
        <v>529</v>
      </c>
      <c r="BZ47" s="59" t="s">
        <v>530</v>
      </c>
      <c r="CA47" s="43"/>
      <c r="CB47" s="43" t="s">
        <v>529</v>
      </c>
      <c r="CC47" s="59" t="s">
        <v>530</v>
      </c>
      <c r="CD47" s="43"/>
      <c r="CG47" s="43"/>
      <c r="CJ47" s="43"/>
      <c r="CM47" s="43"/>
      <c r="CP47" s="43"/>
      <c r="CS47" s="43"/>
      <c r="CV47" s="43"/>
      <c r="CY47" s="43"/>
      <c r="DB47" s="43"/>
      <c r="DC47" s="43" t="s">
        <v>558</v>
      </c>
      <c r="DD47" s="59" t="s">
        <v>559</v>
      </c>
      <c r="DE47" s="43"/>
      <c r="DH47" s="43"/>
      <c r="DK47" s="43"/>
      <c r="DN47" s="43"/>
      <c r="DQ47" s="43"/>
      <c r="DT47" s="43"/>
      <c r="DW47" s="43"/>
      <c r="DZ47" s="43"/>
      <c r="EC47" s="43"/>
      <c r="EF47" s="43"/>
      <c r="EI47" s="43"/>
      <c r="EJ47" s="43"/>
    </row>
    <row r="48" spans="2:141" ht="15.75" customHeight="1">
      <c r="B48" s="42" t="e">
        <f t="shared" si="0"/>
        <v>#N/A</v>
      </c>
      <c r="C48" s="43" t="str">
        <f>_xlfn.IFNA(INDEX('2-A) Asset Translations'!$B$2:$E$100,MATCH('2-A) Asset-Industry mapping'!B48,'2-A) Asset Translations'!$A$2:$A$100,0),MATCH('2-A) Asset-Industry mapping'!$C$4,'2-A) Asset Translations'!$B$1:$E$1,0)),"")</f>
        <v/>
      </c>
      <c r="D48" s="43"/>
      <c r="E48" s="59" t="s">
        <v>471</v>
      </c>
      <c r="F48" s="59" t="s">
        <v>472</v>
      </c>
      <c r="G48" s="59"/>
      <c r="J48" s="59"/>
      <c r="M48" s="59"/>
      <c r="N48" s="43" t="s">
        <v>544</v>
      </c>
      <c r="O48" s="59" t="s">
        <v>545</v>
      </c>
      <c r="P48" s="43"/>
      <c r="S48" s="43"/>
      <c r="T48" s="43" t="s">
        <v>513</v>
      </c>
      <c r="U48" s="59" t="s">
        <v>514</v>
      </c>
      <c r="V48" s="43"/>
      <c r="Y48" s="43"/>
      <c r="AB48" s="43"/>
      <c r="AE48" s="43"/>
      <c r="AH48" s="43"/>
      <c r="AK48" s="43"/>
      <c r="AN48" s="43"/>
      <c r="AO48" s="43" t="s">
        <v>483</v>
      </c>
      <c r="AP48" s="59" t="s">
        <v>484</v>
      </c>
      <c r="AQ48" s="43"/>
      <c r="AR48" s="59" t="s">
        <v>517</v>
      </c>
      <c r="AS48" s="59" t="s">
        <v>518</v>
      </c>
      <c r="AT48" s="43"/>
      <c r="AW48" s="43"/>
      <c r="AZ48" s="43"/>
      <c r="BC48" s="43"/>
      <c r="BF48" s="43"/>
      <c r="BI48" s="43"/>
      <c r="BL48" s="43"/>
      <c r="BO48" s="43"/>
      <c r="BP48" s="43" t="s">
        <v>517</v>
      </c>
      <c r="BQ48" s="59" t="s">
        <v>518</v>
      </c>
      <c r="BR48" s="43"/>
      <c r="BU48" s="43"/>
      <c r="BX48" s="43"/>
      <c r="BY48" s="43" t="s">
        <v>538</v>
      </c>
      <c r="BZ48" s="59" t="s">
        <v>539</v>
      </c>
      <c r="CA48" s="43"/>
      <c r="CB48" s="43" t="s">
        <v>538</v>
      </c>
      <c r="CC48" s="59" t="s">
        <v>539</v>
      </c>
      <c r="CD48" s="43"/>
      <c r="CG48" s="43"/>
      <c r="CJ48" s="43"/>
      <c r="CM48" s="43"/>
      <c r="CP48" s="43"/>
      <c r="CS48" s="43"/>
      <c r="CV48" s="43"/>
      <c r="CY48" s="43"/>
      <c r="DB48" s="43"/>
      <c r="DC48" s="43" t="s">
        <v>542</v>
      </c>
      <c r="DD48" s="59" t="s">
        <v>543</v>
      </c>
      <c r="DE48" s="43"/>
      <c r="DH48" s="43"/>
      <c r="DK48" s="43"/>
      <c r="DN48" s="43"/>
      <c r="DQ48" s="43"/>
      <c r="DT48" s="43"/>
      <c r="DW48" s="43"/>
      <c r="DZ48" s="43"/>
      <c r="EC48" s="43"/>
      <c r="EF48" s="43"/>
      <c r="EI48" s="43"/>
      <c r="EJ48" s="43"/>
    </row>
    <row r="49" spans="2:140" ht="15.75" customHeight="1">
      <c r="B49" s="42" t="e">
        <f t="shared" si="0"/>
        <v>#N/A</v>
      </c>
      <c r="C49" s="43" t="str">
        <f>_xlfn.IFNA(INDEX('2-A) Asset Translations'!$B$2:$E$100,MATCH('2-A) Asset-Industry mapping'!B49,'2-A) Asset Translations'!$A$2:$A$100,0),MATCH('2-A) Asset-Industry mapping'!$C$4,'2-A) Asset Translations'!$B$1:$E$1,0)),"")</f>
        <v/>
      </c>
      <c r="D49" s="43"/>
      <c r="E49" s="59" t="s">
        <v>519</v>
      </c>
      <c r="F49" s="59" t="s">
        <v>520</v>
      </c>
      <c r="G49" s="59"/>
      <c r="J49" s="59"/>
      <c r="M49" s="59"/>
      <c r="N49" s="43" t="s">
        <v>501</v>
      </c>
      <c r="O49" s="59" t="s">
        <v>502</v>
      </c>
      <c r="P49" s="43"/>
      <c r="S49" s="43"/>
      <c r="T49" s="43" t="s">
        <v>517</v>
      </c>
      <c r="U49" s="59" t="s">
        <v>518</v>
      </c>
      <c r="V49" s="43"/>
      <c r="Y49" s="43"/>
      <c r="AB49" s="43"/>
      <c r="AE49" s="43"/>
      <c r="AH49" s="43"/>
      <c r="AK49" s="43"/>
      <c r="AN49" s="43"/>
      <c r="AO49" s="43" t="s">
        <v>511</v>
      </c>
      <c r="AP49" s="59" t="s">
        <v>512</v>
      </c>
      <c r="AQ49" s="43"/>
      <c r="AT49" s="43"/>
      <c r="AW49" s="43"/>
      <c r="AZ49" s="43"/>
      <c r="BC49" s="43"/>
      <c r="BF49" s="43"/>
      <c r="BI49" s="43"/>
      <c r="BL49" s="43"/>
      <c r="BO49" s="43"/>
      <c r="BP49" s="43" t="s">
        <v>558</v>
      </c>
      <c r="BQ49" s="59" t="s">
        <v>559</v>
      </c>
      <c r="BR49" s="43"/>
      <c r="BU49" s="43"/>
      <c r="BX49" s="43"/>
      <c r="BY49" s="43" t="s">
        <v>495</v>
      </c>
      <c r="BZ49" s="59" t="s">
        <v>496</v>
      </c>
      <c r="CA49" s="43"/>
      <c r="CB49" s="43" t="s">
        <v>495</v>
      </c>
      <c r="CC49" s="59" t="s">
        <v>496</v>
      </c>
      <c r="CD49" s="43"/>
      <c r="CG49" s="43"/>
      <c r="CJ49" s="43"/>
      <c r="CM49" s="43"/>
      <c r="CP49" s="43"/>
      <c r="CS49" s="43"/>
      <c r="CV49" s="43"/>
      <c r="CY49" s="43"/>
      <c r="DB49" s="43"/>
      <c r="DE49" s="43"/>
      <c r="DH49" s="43"/>
      <c r="DK49" s="43"/>
      <c r="DN49" s="43"/>
      <c r="DQ49" s="43"/>
      <c r="DT49" s="43"/>
      <c r="DW49" s="43"/>
      <c r="DZ49" s="43"/>
      <c r="EC49" s="43"/>
      <c r="EF49" s="43"/>
      <c r="EI49" s="43"/>
      <c r="EJ49" s="43"/>
    </row>
    <row r="50" spans="2:140" ht="15.75" customHeight="1">
      <c r="B50" s="42" t="e">
        <f t="shared" si="0"/>
        <v>#N/A</v>
      </c>
      <c r="C50" s="43" t="str">
        <f>_xlfn.IFNA(INDEX('2-A) Asset Translations'!$B$2:$E$100,MATCH('2-A) Asset-Industry mapping'!B50,'2-A) Asset Translations'!$A$2:$A$100,0),MATCH('2-A) Asset-Industry mapping'!$C$4,'2-A) Asset Translations'!$B$1:$E$1,0)),"")</f>
        <v/>
      </c>
      <c r="D50" s="43"/>
      <c r="E50" s="59" t="s">
        <v>485</v>
      </c>
      <c r="F50" s="59" t="s">
        <v>486</v>
      </c>
      <c r="G50" s="59"/>
      <c r="J50" s="59"/>
      <c r="M50" s="59"/>
      <c r="N50" s="43" t="s">
        <v>513</v>
      </c>
      <c r="O50" s="59" t="s">
        <v>514</v>
      </c>
      <c r="P50" s="43"/>
      <c r="S50" s="43"/>
      <c r="T50" s="43" t="s">
        <v>558</v>
      </c>
      <c r="U50" s="59" t="s">
        <v>559</v>
      </c>
      <c r="V50" s="43"/>
      <c r="Y50" s="43"/>
      <c r="AB50" s="43"/>
      <c r="AE50" s="43"/>
      <c r="AH50" s="43"/>
      <c r="AK50" s="43"/>
      <c r="AN50" s="43"/>
      <c r="AO50" s="43" t="s">
        <v>491</v>
      </c>
      <c r="AP50" s="43" t="s">
        <v>492</v>
      </c>
      <c r="AQ50" s="43"/>
      <c r="AT50" s="43"/>
      <c r="AW50" s="43"/>
      <c r="AZ50" s="43"/>
      <c r="BC50" s="43"/>
      <c r="BF50" s="43"/>
      <c r="BI50" s="43"/>
      <c r="BL50" s="43"/>
      <c r="BO50" s="43"/>
      <c r="BR50" s="43"/>
      <c r="BU50" s="43"/>
      <c r="BX50" s="43"/>
      <c r="BY50" s="43" t="s">
        <v>546</v>
      </c>
      <c r="BZ50" s="59" t="s">
        <v>547</v>
      </c>
      <c r="CA50" s="43"/>
      <c r="CB50" s="43" t="s">
        <v>546</v>
      </c>
      <c r="CC50" s="59" t="s">
        <v>547</v>
      </c>
      <c r="CD50" s="43"/>
      <c r="CG50" s="43"/>
      <c r="CJ50" s="43"/>
      <c r="CM50" s="43"/>
      <c r="CP50" s="43"/>
      <c r="CS50" s="43"/>
      <c r="CV50" s="43"/>
      <c r="CY50" s="43"/>
      <c r="DB50" s="43"/>
      <c r="DE50" s="43"/>
      <c r="DH50" s="43"/>
      <c r="DK50" s="43"/>
      <c r="DN50" s="43"/>
      <c r="DQ50" s="43"/>
      <c r="DT50" s="43"/>
      <c r="DW50" s="43"/>
      <c r="DZ50" s="43"/>
      <c r="EC50" s="43"/>
      <c r="EF50" s="43"/>
      <c r="EI50" s="43"/>
      <c r="EJ50" s="43"/>
    </row>
    <row r="51" spans="2:140" ht="15.75" customHeight="1">
      <c r="B51" s="42" t="e">
        <f t="shared" si="0"/>
        <v>#N/A</v>
      </c>
      <c r="C51" s="43" t="str">
        <f>_xlfn.IFNA(INDEX('2-A) Asset Translations'!$B$2:$E$100,MATCH('2-A) Asset-Industry mapping'!B51,'2-A) Asset Translations'!$A$2:$A$100,0),MATCH('2-A) Asset-Industry mapping'!$C$4,'2-A) Asset Translations'!$B$1:$E$1,0)),"")</f>
        <v/>
      </c>
      <c r="D51" s="43"/>
      <c r="E51" s="59" t="s">
        <v>453</v>
      </c>
      <c r="F51" s="59" t="s">
        <v>454</v>
      </c>
      <c r="G51" s="59"/>
      <c r="J51" s="59"/>
      <c r="M51" s="59"/>
      <c r="N51" s="43" t="s">
        <v>517</v>
      </c>
      <c r="O51" s="59" t="s">
        <v>518</v>
      </c>
      <c r="P51" s="43"/>
      <c r="S51" s="43"/>
      <c r="V51" s="43"/>
      <c r="Y51" s="43"/>
      <c r="AB51" s="43"/>
      <c r="AE51" s="43"/>
      <c r="AH51" s="43"/>
      <c r="AK51" s="43"/>
      <c r="AN51" s="43"/>
      <c r="AO51" s="43" t="s">
        <v>533</v>
      </c>
      <c r="AP51" s="59" t="s">
        <v>534</v>
      </c>
      <c r="AQ51" s="43"/>
      <c r="AT51" s="43"/>
      <c r="AW51" s="43"/>
      <c r="AZ51" s="43"/>
      <c r="BC51" s="43"/>
      <c r="BF51" s="43"/>
      <c r="BI51" s="43"/>
      <c r="BL51" s="43"/>
      <c r="BO51" s="43"/>
      <c r="BR51" s="43"/>
      <c r="BU51" s="43"/>
      <c r="BX51" s="43"/>
      <c r="BY51" s="43" t="s">
        <v>501</v>
      </c>
      <c r="BZ51" s="59" t="s">
        <v>502</v>
      </c>
      <c r="CA51" s="43"/>
      <c r="CB51" s="43" t="s">
        <v>501</v>
      </c>
      <c r="CC51" s="59" t="s">
        <v>502</v>
      </c>
      <c r="CD51" s="43"/>
      <c r="CG51" s="43"/>
      <c r="CJ51" s="43"/>
      <c r="CM51" s="43"/>
      <c r="CP51" s="43"/>
      <c r="CS51" s="43"/>
      <c r="CV51" s="43"/>
      <c r="CY51" s="43"/>
      <c r="DB51" s="43"/>
      <c r="DE51" s="43"/>
      <c r="DH51" s="43"/>
      <c r="DK51" s="43"/>
      <c r="DN51" s="43"/>
      <c r="DQ51" s="43"/>
      <c r="DT51" s="43"/>
      <c r="DW51" s="43"/>
      <c r="DZ51" s="43"/>
      <c r="EC51" s="43"/>
      <c r="EF51" s="43"/>
      <c r="EI51" s="43"/>
      <c r="EJ51" s="43"/>
    </row>
    <row r="52" spans="2:140" ht="15.75" customHeight="1">
      <c r="B52" s="42" t="e">
        <f t="shared" si="0"/>
        <v>#N/A</v>
      </c>
      <c r="C52" s="43" t="str">
        <f>_xlfn.IFNA(INDEX('2-A) Asset Translations'!$B$2:$E$100,MATCH('2-A) Asset-Industry mapping'!B52,'2-A) Asset Translations'!$A$2:$A$100,0),MATCH('2-A) Asset-Industry mapping'!$C$4,'2-A) Asset Translations'!$B$1:$E$1,0)),"")</f>
        <v/>
      </c>
      <c r="D52" s="43"/>
      <c r="E52" s="59" t="s">
        <v>459</v>
      </c>
      <c r="F52" s="59" t="s">
        <v>460</v>
      </c>
      <c r="G52" s="59"/>
      <c r="J52" s="59"/>
      <c r="M52" s="59"/>
      <c r="N52" s="43" t="s">
        <v>558</v>
      </c>
      <c r="O52" s="59" t="s">
        <v>559</v>
      </c>
      <c r="P52" s="43"/>
      <c r="S52" s="43"/>
      <c r="V52" s="43"/>
      <c r="Y52" s="43"/>
      <c r="AB52" s="43"/>
      <c r="AE52" s="43"/>
      <c r="AH52" s="43"/>
      <c r="AK52" s="43"/>
      <c r="AN52" s="43"/>
      <c r="AO52" s="43" t="s">
        <v>505</v>
      </c>
      <c r="AP52" s="59" t="s">
        <v>506</v>
      </c>
      <c r="AQ52" s="43"/>
      <c r="AT52" s="43"/>
      <c r="AW52" s="43"/>
      <c r="AZ52" s="43"/>
      <c r="BC52" s="43"/>
      <c r="BF52" s="43"/>
      <c r="BI52" s="43"/>
      <c r="BL52" s="43"/>
      <c r="BO52" s="43"/>
      <c r="BR52" s="43"/>
      <c r="BU52" s="43"/>
      <c r="BX52" s="43"/>
      <c r="BY52" s="43" t="s">
        <v>513</v>
      </c>
      <c r="BZ52" s="59" t="s">
        <v>514</v>
      </c>
      <c r="CA52" s="43"/>
      <c r="CB52" s="43" t="s">
        <v>513</v>
      </c>
      <c r="CC52" s="59" t="s">
        <v>514</v>
      </c>
      <c r="CD52" s="43"/>
      <c r="CG52" s="43"/>
      <c r="CJ52" s="43"/>
      <c r="CM52" s="43"/>
      <c r="CP52" s="43"/>
      <c r="CS52" s="43"/>
      <c r="CV52" s="43"/>
      <c r="CY52" s="43"/>
      <c r="DB52" s="43"/>
      <c r="DE52" s="43"/>
      <c r="DH52" s="43"/>
      <c r="DK52" s="43"/>
      <c r="DN52" s="43"/>
      <c r="DQ52" s="43"/>
      <c r="DT52" s="43"/>
      <c r="DW52" s="43"/>
      <c r="DZ52" s="43"/>
      <c r="EC52" s="43"/>
      <c r="EF52" s="43"/>
      <c r="EI52" s="43"/>
      <c r="EJ52" s="43"/>
    </row>
    <row r="53" spans="2:140" ht="15.75" customHeight="1">
      <c r="B53" s="42" t="e">
        <f t="shared" si="0"/>
        <v>#N/A</v>
      </c>
      <c r="C53" s="43" t="str">
        <f>_xlfn.IFNA(INDEX('2-A) Asset Translations'!$B$2:$E$100,MATCH('2-A) Asset-Industry mapping'!B53,'2-A) Asset Translations'!$A$2:$A$100,0),MATCH('2-A) Asset-Industry mapping'!$C$4,'2-A) Asset Translations'!$B$1:$E$1,0)),"")</f>
        <v/>
      </c>
      <c r="D53" s="43"/>
      <c r="E53" s="59" t="s">
        <v>469</v>
      </c>
      <c r="F53" s="59" t="s">
        <v>470</v>
      </c>
      <c r="G53" s="59"/>
      <c r="J53" s="59"/>
      <c r="M53" s="59"/>
      <c r="P53" s="43"/>
      <c r="S53" s="43"/>
      <c r="V53" s="43"/>
      <c r="Y53" s="43"/>
      <c r="AB53" s="43"/>
      <c r="AE53" s="43"/>
      <c r="AH53" s="43"/>
      <c r="AK53" s="43"/>
      <c r="AN53" s="43"/>
      <c r="AO53" s="43" t="s">
        <v>538</v>
      </c>
      <c r="AP53" s="59" t="s">
        <v>539</v>
      </c>
      <c r="AQ53" s="43"/>
      <c r="AT53" s="43"/>
      <c r="AW53" s="43"/>
      <c r="AZ53" s="43"/>
      <c r="BC53" s="43"/>
      <c r="BF53" s="43"/>
      <c r="BI53" s="43"/>
      <c r="BL53" s="43"/>
      <c r="BO53" s="43"/>
      <c r="BR53" s="43"/>
      <c r="BU53" s="43"/>
      <c r="BX53" s="43"/>
      <c r="BY53" s="59" t="s">
        <v>517</v>
      </c>
      <c r="BZ53" s="59" t="s">
        <v>518</v>
      </c>
      <c r="CA53" s="43"/>
      <c r="CB53" s="59" t="s">
        <v>517</v>
      </c>
      <c r="CC53" s="59" t="s">
        <v>518</v>
      </c>
      <c r="CD53" s="43"/>
      <c r="CG53" s="43"/>
      <c r="CJ53" s="43"/>
      <c r="CM53" s="43"/>
      <c r="CP53" s="43"/>
      <c r="CS53" s="43"/>
      <c r="CV53" s="43"/>
      <c r="CY53" s="43"/>
      <c r="DB53" s="43"/>
      <c r="DE53" s="43"/>
      <c r="DH53" s="43"/>
      <c r="DK53" s="43"/>
      <c r="DN53" s="43"/>
      <c r="DQ53" s="43"/>
      <c r="DT53" s="43"/>
      <c r="DW53" s="43"/>
      <c r="DZ53" s="43"/>
      <c r="EC53" s="43"/>
      <c r="EF53" s="43"/>
      <c r="EI53" s="43"/>
      <c r="EJ53" s="43"/>
    </row>
    <row r="54" spans="2:140" ht="15.75" customHeight="1">
      <c r="B54" s="42" t="e">
        <f t="shared" si="0"/>
        <v>#N/A</v>
      </c>
      <c r="C54" s="43" t="str">
        <f>_xlfn.IFNA(INDEX('2-A) Asset Translations'!$B$2:$E$100,MATCH('2-A) Asset-Industry mapping'!B54,'2-A) Asset Translations'!$A$2:$A$100,0),MATCH('2-A) Asset-Industry mapping'!$C$4,'2-A) Asset Translations'!$B$1:$E$1,0)),"")</f>
        <v/>
      </c>
      <c r="D54" s="43"/>
      <c r="E54" s="59" t="s">
        <v>441</v>
      </c>
      <c r="F54" s="59" t="s">
        <v>442</v>
      </c>
      <c r="G54" s="59"/>
      <c r="J54" s="59"/>
      <c r="M54" s="59"/>
      <c r="P54" s="43"/>
      <c r="S54" s="43"/>
      <c r="V54" s="43"/>
      <c r="Y54" s="43"/>
      <c r="AB54" s="43"/>
      <c r="AE54" s="43"/>
      <c r="AH54" s="43"/>
      <c r="AK54" s="43"/>
      <c r="AN54" s="43"/>
      <c r="AO54" s="43" t="s">
        <v>507</v>
      </c>
      <c r="AP54" s="59" t="s">
        <v>508</v>
      </c>
      <c r="AQ54" s="43"/>
      <c r="AT54" s="43"/>
      <c r="AW54" s="43"/>
      <c r="AZ54" s="43"/>
      <c r="BC54" s="43"/>
      <c r="BF54" s="43"/>
      <c r="BI54" s="43"/>
      <c r="BL54" s="43"/>
      <c r="BO54" s="43"/>
      <c r="BR54" s="43"/>
      <c r="BU54" s="43"/>
      <c r="BX54" s="43"/>
      <c r="BY54" s="43" t="s">
        <v>558</v>
      </c>
      <c r="BZ54" s="59" t="s">
        <v>559</v>
      </c>
      <c r="CA54" s="43"/>
      <c r="CB54" s="43" t="s">
        <v>558</v>
      </c>
      <c r="CC54" s="59" t="s">
        <v>559</v>
      </c>
      <c r="CD54" s="43"/>
      <c r="CG54" s="43"/>
      <c r="CJ54" s="43"/>
      <c r="CM54" s="43"/>
      <c r="CP54" s="43"/>
      <c r="CS54" s="43"/>
      <c r="CV54" s="43"/>
      <c r="CY54" s="43"/>
      <c r="DB54" s="43"/>
      <c r="DE54" s="43"/>
      <c r="DH54" s="43"/>
      <c r="DK54" s="43"/>
      <c r="DN54" s="43"/>
      <c r="DQ54" s="43"/>
      <c r="DT54" s="43"/>
      <c r="DW54" s="43"/>
      <c r="DZ54" s="43"/>
      <c r="EC54" s="43"/>
      <c r="EF54" s="43"/>
      <c r="EI54" s="43"/>
      <c r="EJ54" s="43"/>
    </row>
    <row r="55" spans="2:140" ht="15.75" customHeight="1">
      <c r="B55" s="42" t="e">
        <f t="shared" si="0"/>
        <v>#N/A</v>
      </c>
      <c r="C55" s="43" t="str">
        <f>_xlfn.IFNA(INDEX('2-A) Asset Translations'!$B$2:$E$100,MATCH('2-A) Asset-Industry mapping'!B55,'2-A) Asset Translations'!$A$2:$A$100,0),MATCH('2-A) Asset-Industry mapping'!$C$4,'2-A) Asset Translations'!$B$1:$E$1,0)),"")</f>
        <v/>
      </c>
      <c r="D55" s="43"/>
      <c r="E55" s="59" t="s">
        <v>451</v>
      </c>
      <c r="F55" s="59" t="s">
        <v>452</v>
      </c>
      <c r="G55" s="59"/>
      <c r="J55" s="59"/>
      <c r="M55" s="59"/>
      <c r="P55" s="43"/>
      <c r="S55" s="43"/>
      <c r="V55" s="43"/>
      <c r="Y55" s="43"/>
      <c r="AB55" s="43"/>
      <c r="AE55" s="43"/>
      <c r="AH55" s="43"/>
      <c r="AK55" s="43"/>
      <c r="AN55" s="43"/>
      <c r="AO55" s="43" t="s">
        <v>550</v>
      </c>
      <c r="AP55" s="59" t="s">
        <v>551</v>
      </c>
      <c r="AQ55" s="43"/>
      <c r="AT55" s="43"/>
      <c r="AW55" s="43"/>
      <c r="AZ55" s="43"/>
      <c r="BC55" s="43"/>
      <c r="BF55" s="43"/>
      <c r="BI55" s="43"/>
      <c r="BL55" s="43"/>
      <c r="BO55" s="43"/>
      <c r="BR55" s="43"/>
      <c r="BU55" s="43"/>
      <c r="BX55" s="43"/>
      <c r="BY55" s="43" t="s">
        <v>554</v>
      </c>
      <c r="BZ55" s="59" t="s">
        <v>555</v>
      </c>
      <c r="CA55" s="43"/>
      <c r="CB55" s="43" t="s">
        <v>554</v>
      </c>
      <c r="CC55" s="59" t="s">
        <v>555</v>
      </c>
      <c r="CD55" s="43"/>
      <c r="CG55" s="43"/>
      <c r="CJ55" s="43"/>
      <c r="CM55" s="43"/>
      <c r="CP55" s="43"/>
      <c r="CS55" s="43"/>
      <c r="CV55" s="43"/>
      <c r="CY55" s="43"/>
      <c r="DB55" s="43"/>
      <c r="DE55" s="43"/>
      <c r="DH55" s="43"/>
      <c r="DK55" s="43"/>
      <c r="DN55" s="43"/>
      <c r="DQ55" s="43"/>
      <c r="DT55" s="43"/>
      <c r="DW55" s="43"/>
      <c r="DZ55" s="43"/>
      <c r="EC55" s="43"/>
      <c r="EF55" s="43"/>
      <c r="EI55" s="43"/>
      <c r="EJ55" s="43"/>
    </row>
    <row r="56" spans="2:140" ht="15.75" customHeight="1">
      <c r="B56" s="42" t="e">
        <f t="shared" si="0"/>
        <v>#N/A</v>
      </c>
      <c r="C56" s="43" t="str">
        <f>_xlfn.IFNA(INDEX('2-A) Asset Translations'!$B$2:$E$100,MATCH('2-A) Asset-Industry mapping'!B56,'2-A) Asset Translations'!$A$2:$A$100,0),MATCH('2-A) Asset-Industry mapping'!$C$4,'2-A) Asset Translations'!$B$1:$E$1,0)),"")</f>
        <v/>
      </c>
      <c r="D56" s="43"/>
      <c r="E56" s="59" t="s">
        <v>437</v>
      </c>
      <c r="F56" s="59" t="s">
        <v>438</v>
      </c>
      <c r="G56" s="59"/>
      <c r="J56" s="59"/>
      <c r="M56" s="59"/>
      <c r="P56" s="43"/>
      <c r="S56" s="43"/>
      <c r="V56" s="43"/>
      <c r="Y56" s="43"/>
      <c r="AB56" s="43"/>
      <c r="AE56" s="43"/>
      <c r="AH56" s="43"/>
      <c r="AK56" s="43"/>
      <c r="AN56" s="43"/>
      <c r="AO56" s="43" t="s">
        <v>495</v>
      </c>
      <c r="AP56" s="59" t="s">
        <v>496</v>
      </c>
      <c r="AQ56" s="43"/>
      <c r="AT56" s="43"/>
      <c r="AW56" s="43"/>
      <c r="AZ56" s="43"/>
      <c r="BC56" s="43"/>
      <c r="BF56" s="43"/>
      <c r="BI56" s="43"/>
      <c r="BL56" s="43"/>
      <c r="BO56" s="43"/>
      <c r="BR56" s="43"/>
      <c r="BU56" s="43"/>
      <c r="BX56" s="43"/>
      <c r="BY56" s="43" t="s">
        <v>542</v>
      </c>
      <c r="BZ56" s="59" t="s">
        <v>543</v>
      </c>
      <c r="CA56" s="43"/>
      <c r="CB56" s="43" t="s">
        <v>542</v>
      </c>
      <c r="CC56" s="59" t="s">
        <v>543</v>
      </c>
      <c r="CD56" s="43"/>
      <c r="CG56" s="43"/>
      <c r="CJ56" s="43"/>
      <c r="CM56" s="43"/>
      <c r="CP56" s="43"/>
      <c r="CS56" s="43"/>
      <c r="CV56" s="43"/>
      <c r="CY56" s="43"/>
      <c r="DB56" s="43"/>
      <c r="DE56" s="43"/>
      <c r="DH56" s="43"/>
      <c r="DK56" s="43"/>
      <c r="DN56" s="43"/>
      <c r="DQ56" s="43"/>
      <c r="DT56" s="43"/>
      <c r="DW56" s="43"/>
      <c r="DZ56" s="43"/>
      <c r="EC56" s="43"/>
      <c r="EF56" s="43"/>
      <c r="EI56" s="43"/>
      <c r="EJ56" s="43"/>
    </row>
    <row r="57" spans="2:140" ht="15.75" customHeight="1">
      <c r="B57" s="42" t="e">
        <f t="shared" si="0"/>
        <v>#N/A</v>
      </c>
      <c r="C57" s="43" t="str">
        <f>_xlfn.IFNA(INDEX('2-A) Asset Translations'!$B$2:$E$100,MATCH('2-A) Asset-Industry mapping'!B57,'2-A) Asset Translations'!$A$2:$A$100,0),MATCH('2-A) Asset-Industry mapping'!$C$4,'2-A) Asset Translations'!$B$1:$E$1,0)),"")</f>
        <v/>
      </c>
      <c r="D57" s="43"/>
      <c r="E57" s="59" t="s">
        <v>499</v>
      </c>
      <c r="F57" s="59" t="s">
        <v>500</v>
      </c>
      <c r="G57" s="59"/>
      <c r="J57" s="59"/>
      <c r="M57" s="59"/>
      <c r="P57" s="43"/>
      <c r="S57" s="43"/>
      <c r="V57" s="43"/>
      <c r="Y57" s="43"/>
      <c r="AB57" s="43"/>
      <c r="AE57" s="43"/>
      <c r="AH57" s="43"/>
      <c r="AK57" s="43"/>
      <c r="AN57" s="43"/>
      <c r="AO57" s="43" t="s">
        <v>552</v>
      </c>
      <c r="AP57" s="59" t="s">
        <v>553</v>
      </c>
      <c r="AQ57" s="43"/>
      <c r="AT57" s="43"/>
      <c r="AW57" s="43"/>
      <c r="AZ57" s="43"/>
      <c r="BC57" s="43"/>
      <c r="BF57" s="43"/>
      <c r="BI57" s="43"/>
      <c r="BL57" s="43"/>
      <c r="BO57" s="43"/>
      <c r="BR57" s="43"/>
      <c r="BU57" s="43"/>
      <c r="BX57" s="43"/>
      <c r="CA57" s="43"/>
      <c r="CD57" s="43"/>
      <c r="CG57" s="43"/>
      <c r="CJ57" s="43"/>
      <c r="CM57" s="43"/>
      <c r="CP57" s="43"/>
      <c r="CS57" s="43"/>
      <c r="CV57" s="43"/>
      <c r="CY57" s="43"/>
      <c r="DB57" s="43"/>
      <c r="DE57" s="43"/>
      <c r="DH57" s="43"/>
      <c r="DK57" s="43"/>
      <c r="DN57" s="43"/>
      <c r="DQ57" s="43"/>
      <c r="DT57" s="43"/>
      <c r="DW57" s="43"/>
      <c r="DZ57" s="43"/>
      <c r="EC57" s="43"/>
      <c r="EF57" s="43"/>
      <c r="EI57" s="43"/>
      <c r="EJ57" s="43"/>
    </row>
    <row r="58" spans="2:140" ht="15.75" customHeight="1">
      <c r="B58" s="42" t="e">
        <f t="shared" si="0"/>
        <v>#N/A</v>
      </c>
      <c r="C58" s="43" t="str">
        <f>_xlfn.IFNA(INDEX('2-A) Asset Translations'!$B$2:$E$100,MATCH('2-A) Asset-Industry mapping'!B58,'2-A) Asset Translations'!$A$2:$A$100,0),MATCH('2-A) Asset-Industry mapping'!$C$4,'2-A) Asset Translations'!$B$1:$E$1,0)),"")</f>
        <v/>
      </c>
      <c r="D58" s="43"/>
      <c r="E58" s="59" t="s">
        <v>439</v>
      </c>
      <c r="F58" s="59" t="s">
        <v>440</v>
      </c>
      <c r="G58" s="59"/>
      <c r="J58" s="59"/>
      <c r="M58" s="59"/>
      <c r="P58" s="43"/>
      <c r="S58" s="43"/>
      <c r="V58" s="43"/>
      <c r="Y58" s="43"/>
      <c r="AB58" s="43"/>
      <c r="AE58" s="43"/>
      <c r="AH58" s="43"/>
      <c r="AK58" s="43"/>
      <c r="AN58" s="43"/>
      <c r="AO58" s="43" t="s">
        <v>544</v>
      </c>
      <c r="AP58" s="59" t="s">
        <v>545</v>
      </c>
      <c r="AQ58" s="43"/>
      <c r="AT58" s="43"/>
      <c r="AW58" s="43"/>
      <c r="AZ58" s="43"/>
      <c r="BC58" s="43"/>
      <c r="BF58" s="43"/>
      <c r="BI58" s="43"/>
      <c r="BL58" s="43"/>
      <c r="BO58" s="43"/>
      <c r="BR58" s="43"/>
      <c r="BU58" s="43"/>
      <c r="BX58" s="43"/>
      <c r="CA58" s="43"/>
      <c r="CD58" s="43"/>
      <c r="CG58" s="43"/>
      <c r="CJ58" s="43"/>
      <c r="CM58" s="43"/>
      <c r="CP58" s="43"/>
      <c r="CS58" s="43"/>
      <c r="CV58" s="43"/>
      <c r="CY58" s="43"/>
      <c r="DB58" s="43"/>
      <c r="DE58" s="43"/>
      <c r="DH58" s="43"/>
      <c r="DK58" s="43"/>
      <c r="DN58" s="43"/>
      <c r="DQ58" s="43"/>
      <c r="DT58" s="43"/>
      <c r="DW58" s="43"/>
      <c r="DZ58" s="43"/>
      <c r="EC58" s="43"/>
      <c r="EF58" s="43"/>
      <c r="EI58" s="43"/>
      <c r="EJ58" s="43"/>
    </row>
    <row r="59" spans="2:140" ht="15.75" customHeight="1">
      <c r="B59" s="42" t="e">
        <f t="shared" si="0"/>
        <v>#N/A</v>
      </c>
      <c r="C59" s="43" t="str">
        <f>_xlfn.IFNA(INDEX('2-A) Asset Translations'!$B$2:$E$100,MATCH('2-A) Asset-Industry mapping'!B59,'2-A) Asset Translations'!$A$2:$A$100,0),MATCH('2-A) Asset-Industry mapping'!$C$4,'2-A) Asset Translations'!$B$1:$E$1,0)),"")</f>
        <v/>
      </c>
      <c r="D59" s="43"/>
      <c r="E59" s="59" t="s">
        <v>449</v>
      </c>
      <c r="F59" s="59" t="s">
        <v>450</v>
      </c>
      <c r="G59" s="59"/>
      <c r="J59" s="59"/>
      <c r="M59" s="59"/>
      <c r="P59" s="43"/>
      <c r="S59" s="43"/>
      <c r="V59" s="43"/>
      <c r="Y59" s="43"/>
      <c r="AB59" s="43"/>
      <c r="AE59" s="43"/>
      <c r="AH59" s="43"/>
      <c r="AK59" s="43"/>
      <c r="AN59" s="43"/>
      <c r="AO59" s="43" t="s">
        <v>560</v>
      </c>
      <c r="AP59" s="59" t="s">
        <v>561</v>
      </c>
      <c r="AQ59" s="43"/>
      <c r="AT59" s="43"/>
      <c r="AW59" s="43"/>
      <c r="AZ59" s="43"/>
      <c r="BC59" s="43"/>
      <c r="BF59" s="43"/>
      <c r="BI59" s="43"/>
      <c r="BL59" s="43"/>
      <c r="BO59" s="43"/>
      <c r="BR59" s="43"/>
      <c r="BU59" s="43"/>
      <c r="BX59" s="43"/>
      <c r="CA59" s="43"/>
      <c r="CD59" s="43"/>
      <c r="CG59" s="43"/>
      <c r="CJ59" s="43"/>
      <c r="CM59" s="43"/>
      <c r="CP59" s="43"/>
      <c r="CS59" s="43"/>
      <c r="CV59" s="43"/>
      <c r="CY59" s="43"/>
      <c r="DB59" s="43"/>
      <c r="DE59" s="43"/>
      <c r="DH59" s="43"/>
      <c r="DK59" s="43"/>
      <c r="DN59" s="43"/>
      <c r="DQ59" s="43"/>
      <c r="DT59" s="43"/>
      <c r="DW59" s="43"/>
      <c r="DZ59" s="43"/>
      <c r="EC59" s="43"/>
      <c r="EF59" s="43"/>
      <c r="EI59" s="43"/>
      <c r="EJ59" s="43"/>
    </row>
    <row r="60" spans="2:140" ht="15.75" customHeight="1">
      <c r="B60" s="42" t="e">
        <f t="shared" si="0"/>
        <v>#N/A</v>
      </c>
      <c r="C60" s="43" t="str">
        <f>_xlfn.IFNA(INDEX('2-A) Asset Translations'!$B$2:$E$100,MATCH('2-A) Asset-Industry mapping'!B60,'2-A) Asset Translations'!$A$2:$A$100,0),MATCH('2-A) Asset-Industry mapping'!$C$4,'2-A) Asset Translations'!$B$1:$E$1,0)),"")</f>
        <v/>
      </c>
      <c r="D60" s="43"/>
      <c r="E60" s="59" t="s">
        <v>467</v>
      </c>
      <c r="F60" s="59" t="s">
        <v>468</v>
      </c>
      <c r="G60" s="59"/>
      <c r="J60" s="59"/>
      <c r="M60" s="59"/>
      <c r="P60" s="43"/>
      <c r="S60" s="43"/>
      <c r="V60" s="43"/>
      <c r="Y60" s="43"/>
      <c r="AB60" s="43"/>
      <c r="AE60" s="43"/>
      <c r="AH60" s="43"/>
      <c r="AK60" s="43"/>
      <c r="AN60" s="43"/>
      <c r="AO60" s="59" t="s">
        <v>501</v>
      </c>
      <c r="AP60" s="59" t="s">
        <v>502</v>
      </c>
      <c r="AQ60" s="43"/>
      <c r="AT60" s="43"/>
      <c r="AW60" s="43"/>
      <c r="AZ60" s="43"/>
      <c r="BC60" s="43"/>
      <c r="BF60" s="43"/>
      <c r="BI60" s="43"/>
      <c r="BL60" s="43"/>
      <c r="BO60" s="43"/>
      <c r="BR60" s="43"/>
      <c r="BU60" s="43"/>
      <c r="BX60" s="43"/>
      <c r="CA60" s="43"/>
      <c r="CD60" s="43"/>
      <c r="CG60" s="43"/>
      <c r="CJ60" s="43"/>
      <c r="CM60" s="43"/>
      <c r="CP60" s="43"/>
      <c r="CS60" s="43"/>
      <c r="CV60" s="43"/>
      <c r="CY60" s="43"/>
      <c r="DB60" s="43"/>
      <c r="DE60" s="43"/>
      <c r="DH60" s="43"/>
      <c r="DK60" s="43"/>
      <c r="DN60" s="43"/>
      <c r="DQ60" s="43"/>
      <c r="DT60" s="43"/>
      <c r="DW60" s="43"/>
      <c r="DZ60" s="43"/>
      <c r="EC60" s="43"/>
      <c r="EF60" s="43"/>
      <c r="EI60" s="43"/>
      <c r="EJ60" s="43"/>
    </row>
    <row r="61" spans="2:140" ht="15.75" customHeight="1">
      <c r="B61" s="42" t="e">
        <f t="shared" si="0"/>
        <v>#N/A</v>
      </c>
      <c r="C61" s="43" t="str">
        <f>_xlfn.IFNA(INDEX('2-A) Asset Translations'!$B$2:$E$100,MATCH('2-A) Asset-Industry mapping'!B61,'2-A) Asset Translations'!$A$2:$A$100,0),MATCH('2-A) Asset-Industry mapping'!$C$4,'2-A) Asset Translations'!$B$1:$E$1,0)),"")</f>
        <v/>
      </c>
      <c r="D61" s="43"/>
      <c r="E61" s="59" t="s">
        <v>461</v>
      </c>
      <c r="F61" s="59" t="s">
        <v>462</v>
      </c>
      <c r="G61" s="59"/>
      <c r="J61" s="59"/>
      <c r="M61" s="59"/>
      <c r="P61" s="43"/>
      <c r="S61" s="43"/>
      <c r="V61" s="43"/>
      <c r="Y61" s="43"/>
      <c r="AB61" s="43"/>
      <c r="AE61" s="43"/>
      <c r="AH61" s="43"/>
      <c r="AK61" s="43"/>
      <c r="AN61" s="43"/>
      <c r="AO61" s="43" t="s">
        <v>513</v>
      </c>
      <c r="AP61" s="59" t="s">
        <v>514</v>
      </c>
      <c r="AQ61" s="43"/>
      <c r="AT61" s="43"/>
      <c r="AW61" s="43"/>
      <c r="AZ61" s="43"/>
      <c r="BC61" s="43"/>
      <c r="BF61" s="43"/>
      <c r="BI61" s="43"/>
      <c r="BL61" s="43"/>
      <c r="BO61" s="43"/>
      <c r="BR61" s="43"/>
      <c r="BU61" s="43"/>
      <c r="BX61" s="43"/>
      <c r="CA61" s="43"/>
      <c r="CD61" s="43"/>
      <c r="CG61" s="43"/>
      <c r="CJ61" s="43"/>
      <c r="CM61" s="43"/>
      <c r="CP61" s="43"/>
      <c r="CS61" s="43"/>
      <c r="CV61" s="43"/>
      <c r="CY61" s="43"/>
      <c r="DB61" s="43"/>
      <c r="DE61" s="43"/>
      <c r="DH61" s="43"/>
      <c r="DK61" s="43"/>
      <c r="DN61" s="43"/>
      <c r="DQ61" s="43"/>
      <c r="DT61" s="43"/>
      <c r="DW61" s="43"/>
      <c r="DZ61" s="43"/>
      <c r="EC61" s="43"/>
      <c r="EF61" s="43"/>
      <c r="EI61" s="43"/>
      <c r="EJ61" s="43"/>
    </row>
    <row r="62" spans="2:140" ht="15.75" customHeight="1">
      <c r="B62" s="42" t="e">
        <f t="shared" si="0"/>
        <v>#N/A</v>
      </c>
      <c r="C62" s="43" t="str">
        <f>_xlfn.IFNA(INDEX('2-A) Asset Translations'!$B$2:$E$100,MATCH('2-A) Asset-Industry mapping'!B62,'2-A) Asset Translations'!$A$2:$A$100,0),MATCH('2-A) Asset-Industry mapping'!$C$4,'2-A) Asset Translations'!$B$1:$E$1,0)),"")</f>
        <v/>
      </c>
      <c r="D62" s="43"/>
      <c r="E62" s="59" t="s">
        <v>457</v>
      </c>
      <c r="F62" s="59" t="s">
        <v>458</v>
      </c>
      <c r="G62" s="59"/>
      <c r="J62" s="59"/>
      <c r="M62" s="59"/>
      <c r="P62" s="43"/>
      <c r="S62" s="43"/>
      <c r="V62" s="43"/>
      <c r="Y62" s="43"/>
      <c r="AB62" s="43"/>
      <c r="AE62" s="43"/>
      <c r="AH62" s="43"/>
      <c r="AK62" s="43"/>
      <c r="AN62" s="43"/>
      <c r="AO62" s="43" t="s">
        <v>517</v>
      </c>
      <c r="AP62" s="59" t="s">
        <v>518</v>
      </c>
      <c r="AQ62" s="43"/>
      <c r="AT62" s="43"/>
      <c r="AW62" s="43"/>
      <c r="AZ62" s="43"/>
      <c r="BC62" s="43"/>
      <c r="BF62" s="43"/>
      <c r="BI62" s="43"/>
      <c r="BL62" s="43"/>
      <c r="BO62" s="43"/>
      <c r="BR62" s="43"/>
      <c r="BU62" s="43"/>
      <c r="BX62" s="43"/>
      <c r="CA62" s="43"/>
      <c r="CD62" s="43"/>
      <c r="CG62" s="43"/>
      <c r="CJ62" s="43"/>
      <c r="CM62" s="43"/>
      <c r="CP62" s="43"/>
      <c r="CS62" s="43"/>
      <c r="CV62" s="43"/>
      <c r="CY62" s="43"/>
      <c r="DB62" s="43"/>
      <c r="DE62" s="43"/>
      <c r="DH62" s="43"/>
      <c r="DK62" s="43"/>
      <c r="DN62" s="43"/>
      <c r="DQ62" s="43"/>
      <c r="DT62" s="43"/>
      <c r="DW62" s="43"/>
      <c r="DZ62" s="43"/>
      <c r="EC62" s="43"/>
      <c r="EF62" s="43"/>
      <c r="EI62" s="43"/>
      <c r="EJ62" s="43"/>
    </row>
    <row r="63" spans="2:140" ht="15.75" customHeight="1">
      <c r="B63" s="42" t="e">
        <f t="shared" si="0"/>
        <v>#N/A</v>
      </c>
      <c r="C63" s="43" t="str">
        <f>_xlfn.IFNA(INDEX('2-A) Asset Translations'!$B$2:$E$100,MATCH('2-A) Asset-Industry mapping'!B63,'2-A) Asset Translations'!$A$2:$A$100,0),MATCH('2-A) Asset-Industry mapping'!$C$4,'2-A) Asset Translations'!$B$1:$E$1,0)),"")</f>
        <v/>
      </c>
      <c r="D63" s="43"/>
      <c r="E63" s="59" t="s">
        <v>465</v>
      </c>
      <c r="F63" s="59" t="s">
        <v>466</v>
      </c>
      <c r="G63" s="59"/>
      <c r="J63" s="59"/>
      <c r="M63" s="59"/>
      <c r="P63" s="43"/>
      <c r="S63" s="43"/>
      <c r="V63" s="43"/>
      <c r="Y63" s="43"/>
      <c r="AB63" s="43"/>
      <c r="AE63" s="43"/>
      <c r="AH63" s="43"/>
      <c r="AK63" s="43"/>
      <c r="AN63" s="43"/>
      <c r="AO63" s="43" t="s">
        <v>558</v>
      </c>
      <c r="AP63" s="59" t="s">
        <v>559</v>
      </c>
      <c r="AQ63" s="43"/>
      <c r="AT63" s="43"/>
      <c r="AW63" s="43"/>
      <c r="AZ63" s="43"/>
      <c r="BC63" s="43"/>
      <c r="BF63" s="43"/>
      <c r="BI63" s="43"/>
      <c r="BL63" s="43"/>
      <c r="BO63" s="43"/>
      <c r="BR63" s="43"/>
      <c r="BU63" s="43"/>
      <c r="BX63" s="43"/>
      <c r="CA63" s="43"/>
      <c r="CD63" s="43"/>
      <c r="CG63" s="43"/>
      <c r="CJ63" s="43"/>
      <c r="CM63" s="43"/>
      <c r="CP63" s="43"/>
      <c r="CS63" s="43"/>
      <c r="CV63" s="43"/>
      <c r="CY63" s="43"/>
      <c r="DB63" s="43"/>
      <c r="DE63" s="43"/>
      <c r="DH63" s="43"/>
      <c r="DK63" s="43"/>
      <c r="DN63" s="43"/>
      <c r="DQ63" s="43"/>
      <c r="DT63" s="43"/>
      <c r="DW63" s="43"/>
      <c r="DZ63" s="43"/>
      <c r="EC63" s="43"/>
      <c r="EF63" s="43"/>
      <c r="EI63" s="43"/>
      <c r="EJ63" s="43"/>
    </row>
    <row r="64" spans="2:140" ht="15.75" customHeight="1">
      <c r="B64" s="42" t="e">
        <f t="shared" si="0"/>
        <v>#N/A</v>
      </c>
      <c r="C64" s="43" t="str">
        <f>_xlfn.IFNA(INDEX('2-A) Asset Translations'!$B$2:$E$100,MATCH('2-A) Asset-Industry mapping'!B64,'2-A) Asset Translations'!$A$2:$A$100,0),MATCH('2-A) Asset-Industry mapping'!$C$4,'2-A) Asset Translations'!$B$1:$E$1,0)),"")</f>
        <v/>
      </c>
      <c r="D64" s="43"/>
      <c r="E64" s="59" t="s">
        <v>475</v>
      </c>
      <c r="F64" s="59" t="s">
        <v>476</v>
      </c>
      <c r="G64" s="59"/>
      <c r="J64" s="59"/>
      <c r="M64" s="59"/>
      <c r="P64" s="43"/>
      <c r="S64" s="43"/>
      <c r="V64" s="43"/>
      <c r="Y64" s="43"/>
      <c r="AB64" s="43"/>
      <c r="AE64" s="43"/>
      <c r="AH64" s="43"/>
      <c r="AK64" s="43"/>
      <c r="AN64" s="43"/>
      <c r="AQ64" s="43"/>
      <c r="AT64" s="43"/>
      <c r="AW64" s="43"/>
      <c r="AZ64" s="43"/>
      <c r="BC64" s="43"/>
      <c r="BF64" s="43"/>
      <c r="BI64" s="43"/>
      <c r="BL64" s="43"/>
      <c r="BO64" s="43"/>
      <c r="BR64" s="43"/>
      <c r="BU64" s="43"/>
      <c r="BX64" s="43"/>
      <c r="CA64" s="43"/>
      <c r="CD64" s="43"/>
      <c r="CG64" s="43"/>
      <c r="CJ64" s="43"/>
      <c r="CM64" s="43"/>
      <c r="CP64" s="43"/>
      <c r="CS64" s="43"/>
      <c r="CV64" s="43"/>
      <c r="CY64" s="43"/>
      <c r="DB64" s="43"/>
      <c r="DE64" s="43"/>
      <c r="DH64" s="43"/>
      <c r="DK64" s="43"/>
      <c r="DN64" s="43"/>
      <c r="DQ64" s="43"/>
      <c r="DT64" s="43"/>
      <c r="DW64" s="43"/>
      <c r="DZ64" s="43"/>
      <c r="EC64" s="43"/>
      <c r="EF64" s="43"/>
      <c r="EI64" s="43"/>
      <c r="EJ64" s="43"/>
    </row>
    <row r="65" spans="2:140" ht="15.75" customHeight="1">
      <c r="B65" s="42" t="e">
        <f t="shared" si="0"/>
        <v>#N/A</v>
      </c>
      <c r="C65" s="43" t="str">
        <f>_xlfn.IFNA(INDEX('2-A) Asset Translations'!$B$2:$E$100,MATCH('2-A) Asset-Industry mapping'!B65,'2-A) Asset Translations'!$A$2:$A$100,0),MATCH('2-A) Asset-Industry mapping'!$C$4,'2-A) Asset Translations'!$B$1:$E$1,0)),"")</f>
        <v/>
      </c>
      <c r="D65" s="43"/>
      <c r="E65" s="59" t="s">
        <v>487</v>
      </c>
      <c r="F65" s="59" t="s">
        <v>488</v>
      </c>
      <c r="G65" s="59"/>
      <c r="J65" s="59"/>
      <c r="M65" s="59"/>
      <c r="P65" s="43"/>
      <c r="S65" s="43"/>
      <c r="V65" s="43"/>
      <c r="Y65" s="43"/>
      <c r="AB65" s="43"/>
      <c r="AE65" s="43"/>
      <c r="AH65" s="43"/>
      <c r="AK65" s="43"/>
      <c r="AN65" s="43"/>
      <c r="AQ65" s="43"/>
      <c r="AT65" s="43"/>
      <c r="AW65" s="43"/>
      <c r="AZ65" s="43"/>
      <c r="BC65" s="43"/>
      <c r="BF65" s="43"/>
      <c r="BI65" s="43"/>
      <c r="BL65" s="43"/>
      <c r="BO65" s="43"/>
      <c r="BR65" s="43"/>
      <c r="BU65" s="43"/>
      <c r="BX65" s="43"/>
      <c r="CA65" s="43"/>
      <c r="CD65" s="43"/>
      <c r="CG65" s="43"/>
      <c r="CJ65" s="43"/>
      <c r="CM65" s="43"/>
      <c r="CP65" s="43"/>
      <c r="CS65" s="43"/>
      <c r="CV65" s="43"/>
      <c r="CY65" s="43"/>
      <c r="DB65" s="43"/>
      <c r="DE65" s="43"/>
      <c r="DH65" s="43"/>
      <c r="DK65" s="43"/>
      <c r="DN65" s="43"/>
      <c r="DQ65" s="43"/>
      <c r="DT65" s="43"/>
      <c r="DW65" s="43"/>
      <c r="DZ65" s="43"/>
      <c r="EC65" s="43"/>
      <c r="EF65" s="43"/>
      <c r="EI65" s="43"/>
      <c r="EJ65" s="43"/>
    </row>
    <row r="66" spans="2:140" ht="15.75" customHeight="1">
      <c r="B66" s="42" t="e">
        <f t="shared" si="0"/>
        <v>#N/A</v>
      </c>
      <c r="C66" s="43" t="str">
        <f>_xlfn.IFNA(INDEX('2-A) Asset Translations'!$B$2:$E$100,MATCH('2-A) Asset-Industry mapping'!B66,'2-A) Asset Translations'!$A$2:$A$100,0),MATCH('2-A) Asset-Industry mapping'!$C$4,'2-A) Asset Translations'!$B$1:$E$1,0)),"")</f>
        <v/>
      </c>
      <c r="D66" s="43"/>
      <c r="E66" s="59" t="s">
        <v>556</v>
      </c>
      <c r="F66" s="59" t="s">
        <v>557</v>
      </c>
      <c r="G66" s="59"/>
      <c r="J66" s="59"/>
      <c r="M66" s="59"/>
      <c r="P66" s="43"/>
      <c r="S66" s="43"/>
      <c r="V66" s="43"/>
      <c r="Y66" s="43"/>
      <c r="AB66" s="43"/>
      <c r="AE66" s="43"/>
      <c r="AH66" s="43"/>
      <c r="AK66" s="43"/>
      <c r="AN66" s="43"/>
      <c r="AQ66" s="43"/>
      <c r="AT66" s="43"/>
      <c r="AW66" s="43"/>
      <c r="AZ66" s="43"/>
      <c r="BC66" s="43"/>
      <c r="BF66" s="43"/>
      <c r="BI66" s="43"/>
      <c r="BL66" s="43"/>
      <c r="BO66" s="43"/>
      <c r="BR66" s="43"/>
      <c r="BU66" s="43"/>
      <c r="BX66" s="43"/>
      <c r="CA66" s="43"/>
      <c r="CD66" s="43"/>
      <c r="CG66" s="43"/>
      <c r="CJ66" s="43"/>
      <c r="CM66" s="43"/>
      <c r="CP66" s="43"/>
      <c r="CS66" s="43"/>
      <c r="CV66" s="43"/>
      <c r="CY66" s="43"/>
      <c r="DB66" s="43"/>
      <c r="DE66" s="43"/>
      <c r="DH66" s="43"/>
      <c r="DK66" s="43"/>
      <c r="DN66" s="43"/>
      <c r="DQ66" s="43"/>
      <c r="DT66" s="43"/>
      <c r="DW66" s="43"/>
      <c r="DZ66" s="43"/>
      <c r="EC66" s="43"/>
      <c r="EF66" s="43"/>
      <c r="EI66" s="43"/>
      <c r="EJ66" s="43"/>
    </row>
    <row r="67" spans="2:140" ht="15.75" customHeight="1">
      <c r="B67" s="42" t="e">
        <f t="shared" si="0"/>
        <v>#N/A</v>
      </c>
      <c r="C67" s="43" t="str">
        <f>_xlfn.IFNA(INDEX('2-A) Asset Translations'!$B$2:$E$100,MATCH('2-A) Asset-Industry mapping'!B67,'2-A) Asset Translations'!$A$2:$A$100,0),MATCH('2-A) Asset-Industry mapping'!$C$4,'2-A) Asset Translations'!$B$1:$E$1,0)),"")</f>
        <v/>
      </c>
      <c r="D67" s="43"/>
      <c r="E67" s="59" t="s">
        <v>521</v>
      </c>
      <c r="F67" s="59" t="s">
        <v>522</v>
      </c>
      <c r="G67" s="59"/>
      <c r="J67" s="59"/>
      <c r="M67" s="59"/>
      <c r="P67" s="43"/>
      <c r="S67" s="43"/>
      <c r="V67" s="43"/>
      <c r="Y67" s="43"/>
      <c r="AB67" s="43"/>
      <c r="AE67" s="43"/>
      <c r="AH67" s="43"/>
      <c r="AK67" s="43"/>
      <c r="AN67" s="43"/>
      <c r="AQ67" s="43"/>
      <c r="AT67" s="43"/>
      <c r="AW67" s="43"/>
      <c r="AZ67" s="43"/>
      <c r="BC67" s="43"/>
      <c r="BF67" s="43"/>
      <c r="BI67" s="43"/>
      <c r="BL67" s="43"/>
      <c r="BO67" s="43"/>
      <c r="BR67" s="43"/>
      <c r="BU67" s="43"/>
      <c r="BX67" s="43"/>
      <c r="CA67" s="43"/>
      <c r="CD67" s="43"/>
      <c r="CG67" s="43"/>
      <c r="CJ67" s="43"/>
      <c r="CM67" s="43"/>
      <c r="CP67" s="43"/>
      <c r="CS67" s="43"/>
      <c r="CV67" s="43"/>
      <c r="CY67" s="43"/>
      <c r="DB67" s="43"/>
      <c r="DE67" s="43"/>
      <c r="DH67" s="43"/>
      <c r="DK67" s="43"/>
      <c r="DN67" s="43"/>
      <c r="DQ67" s="43"/>
      <c r="DT67" s="43"/>
      <c r="DW67" s="43"/>
      <c r="DZ67" s="43"/>
      <c r="EC67" s="43"/>
      <c r="EF67" s="43"/>
      <c r="EI67" s="43"/>
      <c r="EJ67" s="43"/>
    </row>
    <row r="68" spans="2:140" ht="15.75" customHeight="1">
      <c r="B68" s="42" t="e">
        <f t="shared" si="0"/>
        <v>#N/A</v>
      </c>
      <c r="C68" s="43" t="str">
        <f>_xlfn.IFNA(INDEX('2-A) Asset Translations'!$B$2:$E$100,MATCH('2-A) Asset-Industry mapping'!B68,'2-A) Asset Translations'!$A$2:$A$100,0),MATCH('2-A) Asset-Industry mapping'!$C$4,'2-A) Asset Translations'!$B$1:$E$1,0)),"")</f>
        <v/>
      </c>
      <c r="D68" s="43"/>
      <c r="E68" s="59" t="s">
        <v>497</v>
      </c>
      <c r="F68" s="59" t="s">
        <v>498</v>
      </c>
      <c r="G68" s="59"/>
      <c r="J68" s="59"/>
      <c r="M68" s="59"/>
      <c r="P68" s="43"/>
      <c r="S68" s="43"/>
      <c r="V68" s="43"/>
      <c r="Y68" s="43"/>
      <c r="AB68" s="43"/>
      <c r="AE68" s="43"/>
      <c r="AH68" s="43"/>
      <c r="AK68" s="43"/>
      <c r="AN68" s="43"/>
      <c r="AQ68" s="43"/>
      <c r="AT68" s="43"/>
      <c r="AW68" s="43"/>
      <c r="AZ68" s="43"/>
      <c r="BC68" s="43"/>
      <c r="BF68" s="43"/>
      <c r="BI68" s="43"/>
      <c r="BL68" s="43"/>
      <c r="BO68" s="43"/>
      <c r="BR68" s="43"/>
      <c r="BU68" s="43"/>
      <c r="BX68" s="43"/>
      <c r="CA68" s="43"/>
      <c r="CD68" s="43"/>
      <c r="CG68" s="43"/>
      <c r="CJ68" s="43"/>
      <c r="CM68" s="43"/>
      <c r="CP68" s="43"/>
      <c r="CS68" s="43"/>
      <c r="CV68" s="43"/>
      <c r="CY68" s="43"/>
      <c r="DB68" s="43"/>
      <c r="DE68" s="43"/>
      <c r="DH68" s="43"/>
      <c r="DK68" s="43"/>
      <c r="DN68" s="43"/>
      <c r="DQ68" s="43"/>
      <c r="DT68" s="43"/>
      <c r="DW68" s="43"/>
      <c r="DZ68" s="43"/>
      <c r="EC68" s="43"/>
      <c r="EF68" s="43"/>
      <c r="EI68" s="43"/>
      <c r="EJ68" s="43"/>
    </row>
    <row r="69" spans="2:140" ht="15.75" customHeight="1">
      <c r="B69" s="42" t="e">
        <f t="shared" si="0"/>
        <v>#N/A</v>
      </c>
      <c r="C69" s="43" t="str">
        <f>_xlfn.IFNA(INDEX('2-A) Asset Translations'!$B$2:$E$100,MATCH('2-A) Asset-Industry mapping'!B69,'2-A) Asset Translations'!$A$2:$A$100,0),MATCH('2-A) Asset-Industry mapping'!$C$4,'2-A) Asset Translations'!$B$1:$E$1,0)),"")</f>
        <v/>
      </c>
      <c r="D69" s="43"/>
      <c r="E69" s="59" t="s">
        <v>503</v>
      </c>
      <c r="F69" s="59" t="s">
        <v>504</v>
      </c>
      <c r="G69" s="59"/>
      <c r="J69" s="59"/>
      <c r="M69" s="59"/>
      <c r="P69" s="43"/>
      <c r="S69" s="43"/>
      <c r="V69" s="43"/>
      <c r="Y69" s="43"/>
      <c r="AB69" s="43"/>
      <c r="AE69" s="43"/>
      <c r="AH69" s="43"/>
      <c r="AK69" s="43"/>
      <c r="AN69" s="43"/>
      <c r="AQ69" s="43"/>
      <c r="AT69" s="43"/>
      <c r="AW69" s="43"/>
      <c r="AZ69" s="43"/>
      <c r="BC69" s="43"/>
      <c r="BF69" s="43"/>
      <c r="BI69" s="43"/>
      <c r="BL69" s="43"/>
      <c r="BO69" s="43"/>
      <c r="BR69" s="43"/>
      <c r="BU69" s="43"/>
      <c r="BX69" s="43"/>
      <c r="CA69" s="43"/>
      <c r="CD69" s="43"/>
      <c r="CG69" s="43"/>
      <c r="CJ69" s="43"/>
      <c r="CM69" s="43"/>
      <c r="CP69" s="43"/>
      <c r="CS69" s="43"/>
      <c r="CV69" s="43"/>
      <c r="CY69" s="43"/>
      <c r="DB69" s="43"/>
      <c r="DE69" s="43"/>
      <c r="DH69" s="43"/>
      <c r="DK69" s="43"/>
      <c r="DN69" s="43"/>
      <c r="DQ69" s="43"/>
      <c r="DT69" s="43"/>
      <c r="DW69" s="43"/>
      <c r="DZ69" s="43"/>
      <c r="EC69" s="43"/>
      <c r="EF69" s="43"/>
      <c r="EI69" s="43"/>
      <c r="EJ69" s="43"/>
    </row>
    <row r="70" spans="2:140" ht="15.75" customHeight="1">
      <c r="B70" s="42" t="e">
        <f t="shared" si="0"/>
        <v>#N/A</v>
      </c>
      <c r="C70" s="43" t="str">
        <f>_xlfn.IFNA(INDEX('2-A) Asset Translations'!$B$2:$E$100,MATCH('2-A) Asset-Industry mapping'!B70,'2-A) Asset Translations'!$A$2:$A$100,0),MATCH('2-A) Asset-Industry mapping'!$C$4,'2-A) Asset Translations'!$B$1:$E$1,0)),"")</f>
        <v/>
      </c>
      <c r="D70" s="43"/>
      <c r="E70" s="59" t="s">
        <v>489</v>
      </c>
      <c r="F70" s="59" t="s">
        <v>490</v>
      </c>
      <c r="G70" s="59"/>
      <c r="J70" s="59"/>
      <c r="M70" s="59"/>
      <c r="P70" s="43"/>
      <c r="S70" s="43"/>
      <c r="V70" s="43"/>
      <c r="Y70" s="43"/>
      <c r="AB70" s="43"/>
      <c r="AE70" s="43"/>
      <c r="AH70" s="43"/>
      <c r="AK70" s="43"/>
      <c r="AN70" s="43"/>
      <c r="AQ70" s="43"/>
      <c r="AT70" s="43"/>
      <c r="AW70" s="43"/>
      <c r="AZ70" s="43"/>
      <c r="BC70" s="43"/>
      <c r="BF70" s="43"/>
      <c r="BI70" s="43"/>
      <c r="BL70" s="43"/>
      <c r="BO70" s="43"/>
      <c r="BR70" s="43"/>
      <c r="BU70" s="43"/>
      <c r="BX70" s="43"/>
      <c r="CA70" s="43"/>
      <c r="CD70" s="43"/>
      <c r="CG70" s="43"/>
      <c r="CJ70" s="43"/>
      <c r="CM70" s="43"/>
      <c r="CP70" s="43"/>
      <c r="CS70" s="43"/>
      <c r="CV70" s="43"/>
      <c r="CY70" s="43"/>
      <c r="DB70" s="43"/>
      <c r="DE70" s="43"/>
      <c r="DH70" s="43"/>
      <c r="DK70" s="43"/>
      <c r="DN70" s="43"/>
      <c r="DQ70" s="43"/>
      <c r="DT70" s="43"/>
      <c r="DW70" s="43"/>
      <c r="DZ70" s="43"/>
      <c r="EC70" s="43"/>
      <c r="EF70" s="43"/>
      <c r="EI70" s="43"/>
      <c r="EJ70" s="43"/>
    </row>
    <row r="71" spans="2:140" ht="15.75" customHeight="1">
      <c r="B71" s="42" t="e">
        <f t="shared" si="0"/>
        <v>#N/A</v>
      </c>
      <c r="C71" s="43" t="str">
        <f>_xlfn.IFNA(INDEX('2-A) Asset Translations'!$B$2:$E$100,MATCH('2-A) Asset-Industry mapping'!B71,'2-A) Asset Translations'!$A$2:$A$100,0),MATCH('2-A) Asset-Industry mapping'!$C$4,'2-A) Asset Translations'!$B$1:$E$1,0)),"")</f>
        <v/>
      </c>
      <c r="D71" s="43"/>
      <c r="E71" s="59" t="s">
        <v>540</v>
      </c>
      <c r="F71" s="59" t="s">
        <v>541</v>
      </c>
      <c r="G71" s="59"/>
      <c r="J71" s="59"/>
      <c r="M71" s="59"/>
      <c r="P71" s="43"/>
      <c r="S71" s="43"/>
      <c r="V71" s="43"/>
      <c r="Y71" s="43"/>
      <c r="AB71" s="43"/>
      <c r="AE71" s="43"/>
      <c r="AH71" s="43"/>
      <c r="AK71" s="43"/>
      <c r="AN71" s="43"/>
      <c r="AQ71" s="43"/>
      <c r="AT71" s="43"/>
      <c r="AW71" s="43"/>
      <c r="AZ71" s="43"/>
      <c r="BC71" s="43"/>
      <c r="BF71" s="43"/>
      <c r="BI71" s="43"/>
      <c r="BL71" s="43"/>
      <c r="BO71" s="43"/>
      <c r="BR71" s="43"/>
      <c r="BU71" s="43"/>
      <c r="BX71" s="43"/>
      <c r="CA71" s="43"/>
      <c r="CD71" s="43"/>
      <c r="CG71" s="43"/>
      <c r="CJ71" s="43"/>
      <c r="CM71" s="43"/>
      <c r="CP71" s="43"/>
      <c r="CS71" s="43"/>
      <c r="CV71" s="43"/>
      <c r="CY71" s="43"/>
      <c r="DB71" s="43"/>
      <c r="DE71" s="43"/>
      <c r="DH71" s="43"/>
      <c r="DK71" s="43"/>
      <c r="DN71" s="43"/>
      <c r="DQ71" s="43"/>
      <c r="DT71" s="43"/>
      <c r="DW71" s="43"/>
      <c r="DZ71" s="43"/>
      <c r="EC71" s="43"/>
      <c r="EF71" s="43"/>
      <c r="EI71" s="43"/>
      <c r="EJ71" s="43"/>
    </row>
    <row r="72" spans="2:140" ht="15.75" customHeight="1">
      <c r="B72" s="42" t="e">
        <f t="shared" si="0"/>
        <v>#N/A</v>
      </c>
      <c r="C72" s="43" t="str">
        <f>_xlfn.IFNA(INDEX('2-A) Asset Translations'!$B$2:$E$100,MATCH('2-A) Asset-Industry mapping'!B72,'2-A) Asset Translations'!$A$2:$A$100,0),MATCH('2-A) Asset-Industry mapping'!$C$4,'2-A) Asset Translations'!$B$1:$E$1,0)),"")</f>
        <v/>
      </c>
      <c r="D72" s="43"/>
      <c r="E72" s="59" t="s">
        <v>481</v>
      </c>
      <c r="F72" s="59" t="s">
        <v>482</v>
      </c>
      <c r="G72" s="59"/>
      <c r="J72" s="59"/>
      <c r="M72" s="59"/>
      <c r="P72" s="43"/>
      <c r="S72" s="43"/>
      <c r="V72" s="43"/>
      <c r="Y72" s="43"/>
      <c r="AB72" s="43"/>
      <c r="AE72" s="43"/>
      <c r="AH72" s="43"/>
      <c r="AK72" s="43"/>
      <c r="AN72" s="43"/>
      <c r="AQ72" s="43"/>
      <c r="AT72" s="43"/>
      <c r="AW72" s="43"/>
      <c r="AZ72" s="43"/>
      <c r="BC72" s="43"/>
      <c r="BF72" s="43"/>
      <c r="BI72" s="43"/>
      <c r="BL72" s="43"/>
      <c r="BO72" s="43"/>
      <c r="BR72" s="43"/>
      <c r="BU72" s="43"/>
      <c r="BX72" s="43"/>
      <c r="CA72" s="43"/>
      <c r="CD72" s="43"/>
      <c r="CG72" s="43"/>
      <c r="CJ72" s="43"/>
      <c r="CM72" s="43"/>
      <c r="CP72" s="43"/>
      <c r="CS72" s="43"/>
      <c r="CV72" s="43"/>
      <c r="CY72" s="43"/>
      <c r="DB72" s="43"/>
      <c r="DE72" s="43"/>
      <c r="DH72" s="43"/>
      <c r="DK72" s="43"/>
      <c r="DN72" s="43"/>
      <c r="DQ72" s="43"/>
      <c r="DT72" s="43"/>
      <c r="DW72" s="43"/>
      <c r="DZ72" s="43"/>
      <c r="EC72" s="43"/>
      <c r="EF72" s="43"/>
      <c r="EI72" s="43"/>
      <c r="EJ72" s="43"/>
    </row>
    <row r="73" spans="2:140" ht="15.75" customHeight="1">
      <c r="B73" s="42" t="e">
        <f t="shared" si="0"/>
        <v>#N/A</v>
      </c>
      <c r="C73" s="43" t="str">
        <f>_xlfn.IFNA(INDEX('2-A) Asset Translations'!$B$2:$E$100,MATCH('2-A) Asset-Industry mapping'!B73,'2-A) Asset Translations'!$A$2:$A$100,0),MATCH('2-A) Asset-Industry mapping'!$C$4,'2-A) Asset Translations'!$B$1:$E$1,0)),"")</f>
        <v/>
      </c>
      <c r="D73" s="43"/>
      <c r="E73" s="59" t="s">
        <v>477</v>
      </c>
      <c r="F73" s="59" t="s">
        <v>478</v>
      </c>
      <c r="G73" s="59"/>
      <c r="J73" s="59"/>
      <c r="M73" s="59"/>
      <c r="P73" s="43"/>
      <c r="S73" s="43"/>
      <c r="V73" s="43"/>
      <c r="Y73" s="43"/>
      <c r="AB73" s="43"/>
      <c r="AE73" s="43"/>
      <c r="AH73" s="43"/>
      <c r="AK73" s="43"/>
      <c r="AN73" s="43"/>
      <c r="AQ73" s="43"/>
      <c r="AT73" s="43"/>
      <c r="AW73" s="43"/>
      <c r="AZ73" s="43"/>
      <c r="BC73" s="43"/>
      <c r="BF73" s="43"/>
      <c r="BI73" s="43"/>
      <c r="BL73" s="43"/>
      <c r="BO73" s="43"/>
      <c r="BR73" s="43"/>
      <c r="BU73" s="43"/>
      <c r="BX73" s="43"/>
      <c r="CA73" s="43"/>
      <c r="CD73" s="43"/>
      <c r="CG73" s="43"/>
      <c r="CJ73" s="43"/>
      <c r="CM73" s="43"/>
      <c r="CP73" s="43"/>
      <c r="CS73" s="43"/>
      <c r="CV73" s="43"/>
      <c r="CY73" s="43"/>
      <c r="DB73" s="43"/>
      <c r="DE73" s="43"/>
      <c r="DH73" s="43"/>
      <c r="DK73" s="43"/>
      <c r="DN73" s="43"/>
      <c r="DQ73" s="43"/>
      <c r="DT73" s="43"/>
      <c r="DW73" s="43"/>
      <c r="DZ73" s="43"/>
      <c r="EC73" s="43"/>
      <c r="EF73" s="43"/>
      <c r="EI73" s="43"/>
      <c r="EJ73" s="43"/>
    </row>
    <row r="74" spans="2:140" ht="15.75" customHeight="1">
      <c r="B74" s="42" t="e">
        <f t="shared" si="0"/>
        <v>#N/A</v>
      </c>
      <c r="C74" s="43" t="str">
        <f>_xlfn.IFNA(INDEX('2-A) Asset Translations'!$B$2:$E$100,MATCH('2-A) Asset-Industry mapping'!B74,'2-A) Asset Translations'!$A$2:$A$100,0),MATCH('2-A) Asset-Industry mapping'!$C$4,'2-A) Asset Translations'!$B$1:$E$1,0)),"")</f>
        <v/>
      </c>
      <c r="D74" s="43"/>
      <c r="E74" s="59" t="s">
        <v>548</v>
      </c>
      <c r="F74" s="59" t="s">
        <v>549</v>
      </c>
      <c r="G74" s="59"/>
      <c r="J74" s="59"/>
      <c r="M74" s="59"/>
      <c r="P74" s="43"/>
      <c r="S74" s="43"/>
      <c r="V74" s="43"/>
      <c r="Y74" s="43"/>
      <c r="AB74" s="43"/>
      <c r="AE74" s="43"/>
      <c r="AH74" s="43"/>
      <c r="AK74" s="43"/>
      <c r="AN74" s="43"/>
      <c r="AQ74" s="43"/>
      <c r="AT74" s="43"/>
      <c r="AW74" s="43"/>
      <c r="AZ74" s="43"/>
      <c r="BC74" s="43"/>
      <c r="BF74" s="43"/>
      <c r="BI74" s="43"/>
      <c r="BL74" s="43"/>
      <c r="BO74" s="43"/>
      <c r="BR74" s="43"/>
      <c r="BU74" s="43"/>
      <c r="BX74" s="43"/>
      <c r="CA74" s="43"/>
      <c r="CD74" s="43"/>
      <c r="CG74" s="43"/>
      <c r="CJ74" s="43"/>
      <c r="CM74" s="43"/>
      <c r="CP74" s="43"/>
      <c r="CS74" s="43"/>
      <c r="CV74" s="43"/>
      <c r="CY74" s="43"/>
      <c r="DB74" s="43"/>
      <c r="DE74" s="43"/>
      <c r="DH74" s="43"/>
      <c r="DK74" s="43"/>
      <c r="DN74" s="43"/>
      <c r="DQ74" s="43"/>
      <c r="DT74" s="43"/>
      <c r="DW74" s="43"/>
      <c r="DZ74" s="43"/>
      <c r="EC74" s="43"/>
      <c r="EF74" s="43"/>
      <c r="EI74" s="43"/>
      <c r="EJ74" s="43"/>
    </row>
    <row r="75" spans="2:140" ht="15.75" customHeight="1">
      <c r="B75" s="42" t="e">
        <f t="shared" si="0"/>
        <v>#N/A</v>
      </c>
      <c r="C75" s="43" t="str">
        <f>_xlfn.IFNA(INDEX('2-A) Asset Translations'!$B$2:$E$100,MATCH('2-A) Asset-Industry mapping'!B75,'2-A) Asset Translations'!$A$2:$A$100,0),MATCH('2-A) Asset-Industry mapping'!$C$4,'2-A) Asset Translations'!$B$1:$E$1,0)),"")</f>
        <v/>
      </c>
      <c r="D75" s="43"/>
      <c r="E75" s="59" t="s">
        <v>483</v>
      </c>
      <c r="F75" s="59" t="s">
        <v>484</v>
      </c>
      <c r="G75" s="59"/>
      <c r="J75" s="59"/>
      <c r="M75" s="59"/>
      <c r="P75" s="43"/>
      <c r="S75" s="43"/>
      <c r="V75" s="43"/>
      <c r="Y75" s="43"/>
      <c r="AB75" s="43"/>
      <c r="AE75" s="43"/>
      <c r="AH75" s="43"/>
      <c r="AK75" s="43"/>
      <c r="AN75" s="43"/>
      <c r="AQ75" s="43"/>
      <c r="AT75" s="43"/>
      <c r="AW75" s="43"/>
      <c r="AZ75" s="43"/>
      <c r="BC75" s="43"/>
      <c r="BF75" s="43"/>
      <c r="BI75" s="43"/>
      <c r="BL75" s="43"/>
      <c r="BO75" s="43"/>
      <c r="BR75" s="43"/>
      <c r="BU75" s="43"/>
      <c r="BX75" s="43"/>
      <c r="CA75" s="43"/>
      <c r="CD75" s="43"/>
      <c r="CG75" s="43"/>
      <c r="CJ75" s="43"/>
      <c r="CM75" s="43"/>
      <c r="CP75" s="43"/>
      <c r="CS75" s="43"/>
      <c r="CV75" s="43"/>
      <c r="CY75" s="43"/>
      <c r="DB75" s="43"/>
      <c r="DE75" s="43"/>
      <c r="DH75" s="43"/>
      <c r="DK75" s="43"/>
      <c r="DN75" s="43"/>
      <c r="DQ75" s="43"/>
      <c r="DT75" s="43"/>
      <c r="DW75" s="43"/>
      <c r="DZ75" s="43"/>
      <c r="EC75" s="43"/>
      <c r="EF75" s="43"/>
      <c r="EI75" s="43"/>
      <c r="EJ75" s="43"/>
    </row>
    <row r="76" spans="2:140" ht="15.75" customHeight="1">
      <c r="B76" s="42" t="e">
        <f t="shared" si="0"/>
        <v>#N/A</v>
      </c>
      <c r="C76" s="43" t="str">
        <f>_xlfn.IFNA(INDEX('2-A) Asset Translations'!$B$2:$E$100,MATCH('2-A) Asset-Industry mapping'!B76,'2-A) Asset Translations'!$A$2:$A$100,0),MATCH('2-A) Asset-Industry mapping'!$C$4,'2-A) Asset Translations'!$B$1:$E$1,0)),"")</f>
        <v/>
      </c>
      <c r="D76" s="43"/>
      <c r="E76" s="59" t="s">
        <v>493</v>
      </c>
      <c r="F76" s="59" t="s">
        <v>494</v>
      </c>
      <c r="G76" s="59"/>
      <c r="J76" s="59"/>
      <c r="M76" s="59"/>
      <c r="P76" s="43"/>
      <c r="S76" s="43"/>
      <c r="V76" s="43"/>
      <c r="Y76" s="43"/>
      <c r="AB76" s="43"/>
      <c r="AE76" s="43"/>
      <c r="AH76" s="43"/>
      <c r="AK76" s="43"/>
      <c r="AN76" s="43"/>
      <c r="AQ76" s="43"/>
      <c r="AT76" s="43"/>
      <c r="AW76" s="43"/>
      <c r="AZ76" s="43"/>
      <c r="BC76" s="43"/>
      <c r="BF76" s="43"/>
      <c r="BI76" s="43"/>
      <c r="BL76" s="43"/>
      <c r="BO76" s="43"/>
      <c r="BR76" s="43"/>
      <c r="BU76" s="43"/>
      <c r="BX76" s="43"/>
      <c r="CA76" s="43"/>
      <c r="CD76" s="43"/>
      <c r="CG76" s="43"/>
      <c r="CJ76" s="43"/>
      <c r="CM76" s="43"/>
      <c r="CP76" s="43"/>
      <c r="CS76" s="43"/>
      <c r="CV76" s="43"/>
      <c r="CY76" s="43"/>
      <c r="DB76" s="43"/>
      <c r="DE76" s="43"/>
      <c r="DH76" s="43"/>
      <c r="DK76" s="43"/>
      <c r="DN76" s="43"/>
      <c r="DQ76" s="43"/>
      <c r="DT76" s="43"/>
      <c r="DW76" s="43"/>
      <c r="DZ76" s="43"/>
      <c r="EC76" s="43"/>
      <c r="EF76" s="43"/>
      <c r="EI76" s="43"/>
      <c r="EJ76" s="43"/>
    </row>
    <row r="77" spans="2:140" ht="15.75" customHeight="1">
      <c r="B77" s="42" t="e">
        <f t="shared" si="0"/>
        <v>#N/A</v>
      </c>
      <c r="C77" s="43" t="str">
        <f>_xlfn.IFNA(INDEX('2-A) Asset Translations'!$B$2:$E$100,MATCH('2-A) Asset-Industry mapping'!B77,'2-A) Asset Translations'!$A$2:$A$100,0),MATCH('2-A) Asset-Industry mapping'!$C$4,'2-A) Asset Translations'!$B$1:$E$1,0)),"")</f>
        <v/>
      </c>
      <c r="D77" s="43"/>
      <c r="E77" s="59" t="s">
        <v>511</v>
      </c>
      <c r="F77" s="59" t="s">
        <v>512</v>
      </c>
      <c r="G77" s="59"/>
      <c r="J77" s="59"/>
      <c r="M77" s="59"/>
      <c r="P77" s="43"/>
      <c r="S77" s="43"/>
      <c r="V77" s="43"/>
      <c r="Y77" s="43"/>
      <c r="AB77" s="43"/>
      <c r="AE77" s="43"/>
      <c r="AH77" s="43"/>
      <c r="AK77" s="43"/>
      <c r="AN77" s="43"/>
      <c r="AQ77" s="43"/>
      <c r="AT77" s="43"/>
      <c r="AW77" s="43"/>
      <c r="AZ77" s="43"/>
      <c r="BC77" s="43"/>
      <c r="BF77" s="43"/>
      <c r="BI77" s="43"/>
      <c r="BL77" s="43"/>
      <c r="BO77" s="43"/>
      <c r="BR77" s="43"/>
      <c r="BU77" s="43"/>
      <c r="BX77" s="43"/>
      <c r="CA77" s="43"/>
      <c r="CD77" s="43"/>
      <c r="CG77" s="43"/>
      <c r="CJ77" s="43"/>
      <c r="CM77" s="43"/>
      <c r="CP77" s="43"/>
      <c r="CS77" s="43"/>
      <c r="CV77" s="43"/>
      <c r="CY77" s="43"/>
      <c r="DB77" s="43"/>
      <c r="DE77" s="43"/>
      <c r="DH77" s="43"/>
      <c r="DK77" s="43"/>
      <c r="DN77" s="43"/>
      <c r="DQ77" s="43"/>
      <c r="DT77" s="43"/>
      <c r="DW77" s="43"/>
      <c r="DZ77" s="43"/>
      <c r="EC77" s="43"/>
      <c r="EF77" s="43"/>
      <c r="EI77" s="43"/>
      <c r="EJ77" s="43"/>
    </row>
    <row r="78" spans="2:140" ht="15.75" customHeight="1">
      <c r="B78" s="42" t="e">
        <f t="shared" si="0"/>
        <v>#N/A</v>
      </c>
      <c r="C78" s="43" t="str">
        <f>_xlfn.IFNA(INDEX('2-A) Asset Translations'!$B$2:$E$100,MATCH('2-A) Asset-Industry mapping'!B78,'2-A) Asset Translations'!$A$2:$A$100,0),MATCH('2-A) Asset-Industry mapping'!$C$4,'2-A) Asset Translations'!$B$1:$E$1,0)),"")</f>
        <v/>
      </c>
      <c r="D78" s="43"/>
      <c r="E78" s="59" t="s">
        <v>562</v>
      </c>
      <c r="F78" s="59" t="s">
        <v>563</v>
      </c>
      <c r="G78" s="59"/>
      <c r="J78" s="59"/>
      <c r="M78" s="59"/>
      <c r="P78" s="43"/>
      <c r="S78" s="43"/>
      <c r="V78" s="43"/>
      <c r="Y78" s="43"/>
      <c r="AB78" s="43"/>
      <c r="AE78" s="43"/>
      <c r="AH78" s="43"/>
      <c r="AK78" s="43"/>
      <c r="AN78" s="43"/>
      <c r="AQ78" s="43"/>
      <c r="AT78" s="43"/>
      <c r="AW78" s="43"/>
      <c r="AZ78" s="43"/>
      <c r="BC78" s="43"/>
      <c r="BF78" s="43"/>
      <c r="BI78" s="43"/>
      <c r="BL78" s="43"/>
      <c r="BO78" s="43"/>
      <c r="BR78" s="43"/>
      <c r="BU78" s="43"/>
      <c r="BX78" s="43"/>
      <c r="CA78" s="43"/>
      <c r="CD78" s="43"/>
      <c r="CG78" s="43"/>
      <c r="CJ78" s="43"/>
      <c r="CM78" s="43"/>
      <c r="CP78" s="43"/>
      <c r="CS78" s="43"/>
      <c r="CV78" s="43"/>
      <c r="CY78" s="43"/>
      <c r="DB78" s="43"/>
      <c r="DE78" s="43"/>
      <c r="DH78" s="43"/>
      <c r="DK78" s="43"/>
      <c r="DN78" s="43"/>
      <c r="DQ78" s="43"/>
      <c r="DT78" s="43"/>
      <c r="DW78" s="43"/>
      <c r="DZ78" s="43"/>
      <c r="EC78" s="43"/>
      <c r="EF78" s="43"/>
      <c r="EI78" s="43"/>
      <c r="EJ78" s="43"/>
    </row>
    <row r="79" spans="2:140" ht="15.75" customHeight="1">
      <c r="B79" s="42" t="e">
        <f t="shared" si="0"/>
        <v>#N/A</v>
      </c>
      <c r="C79" s="43" t="str">
        <f>_xlfn.IFNA(INDEX('2-A) Asset Translations'!$B$2:$E$100,MATCH('2-A) Asset-Industry mapping'!B79,'2-A) Asset Translations'!$A$2:$A$100,0),MATCH('2-A) Asset-Industry mapping'!$C$4,'2-A) Asset Translations'!$B$1:$E$1,0)),"")</f>
        <v/>
      </c>
      <c r="D79" s="43"/>
      <c r="E79" s="59" t="s">
        <v>491</v>
      </c>
      <c r="F79" s="59" t="s">
        <v>492</v>
      </c>
      <c r="G79" s="59"/>
      <c r="J79" s="59"/>
      <c r="M79" s="59"/>
      <c r="P79" s="43"/>
      <c r="S79" s="43"/>
      <c r="V79" s="43"/>
      <c r="Y79" s="43"/>
      <c r="AB79" s="43"/>
      <c r="AE79" s="43"/>
      <c r="AH79" s="43"/>
      <c r="AK79" s="43"/>
      <c r="AN79" s="43"/>
      <c r="AQ79" s="43"/>
      <c r="AT79" s="43"/>
      <c r="AW79" s="43"/>
      <c r="AZ79" s="43"/>
      <c r="BC79" s="43"/>
      <c r="BF79" s="43"/>
      <c r="BI79" s="43"/>
      <c r="BL79" s="43"/>
      <c r="BO79" s="43"/>
      <c r="BR79" s="43"/>
      <c r="BU79" s="43"/>
      <c r="BX79" s="43"/>
      <c r="CA79" s="43"/>
      <c r="CD79" s="43"/>
      <c r="CG79" s="43"/>
      <c r="CJ79" s="43"/>
      <c r="CM79" s="43"/>
      <c r="CP79" s="43"/>
      <c r="CS79" s="43"/>
      <c r="CV79" s="43"/>
      <c r="CY79" s="43"/>
      <c r="DB79" s="43"/>
      <c r="DE79" s="43"/>
      <c r="DH79" s="43"/>
      <c r="DK79" s="43"/>
      <c r="DN79" s="43"/>
      <c r="DQ79" s="43"/>
      <c r="DT79" s="43"/>
      <c r="DW79" s="43"/>
      <c r="DZ79" s="43"/>
      <c r="EC79" s="43"/>
      <c r="EF79" s="43"/>
      <c r="EI79" s="43"/>
      <c r="EJ79" s="43"/>
    </row>
    <row r="80" spans="2:140" ht="15.75" customHeight="1">
      <c r="B80" s="42" t="e">
        <f t="shared" si="0"/>
        <v>#N/A</v>
      </c>
      <c r="C80" s="43" t="str">
        <f>_xlfn.IFNA(INDEX('2-A) Asset Translations'!$B$2:$E$100,MATCH('2-A) Asset-Industry mapping'!B80,'2-A) Asset Translations'!$A$2:$A$100,0),MATCH('2-A) Asset-Industry mapping'!$C$4,'2-A) Asset Translations'!$B$1:$E$1,0)),"")</f>
        <v/>
      </c>
      <c r="D80" s="43"/>
      <c r="E80" s="59" t="s">
        <v>533</v>
      </c>
      <c r="F80" s="59" t="s">
        <v>534</v>
      </c>
      <c r="G80" s="59"/>
      <c r="J80" s="59"/>
      <c r="M80" s="59"/>
      <c r="P80" s="43"/>
      <c r="S80" s="43"/>
      <c r="V80" s="43"/>
      <c r="Y80" s="43"/>
      <c r="AB80" s="43"/>
      <c r="AE80" s="43"/>
      <c r="AH80" s="43"/>
      <c r="AK80" s="43"/>
      <c r="AN80" s="43"/>
      <c r="AQ80" s="43"/>
      <c r="AT80" s="43"/>
      <c r="AW80" s="43"/>
      <c r="AZ80" s="43"/>
      <c r="BC80" s="43"/>
      <c r="BF80" s="43"/>
      <c r="BI80" s="43"/>
      <c r="BL80" s="43"/>
      <c r="BO80" s="43"/>
      <c r="BR80" s="43"/>
      <c r="BU80" s="43"/>
      <c r="BX80" s="43"/>
      <c r="CA80" s="43"/>
      <c r="CD80" s="43"/>
      <c r="CG80" s="43"/>
      <c r="CJ80" s="43"/>
      <c r="CM80" s="43"/>
      <c r="CP80" s="43"/>
      <c r="CS80" s="43"/>
      <c r="CV80" s="43"/>
      <c r="CY80" s="43"/>
      <c r="DB80" s="43"/>
      <c r="DE80" s="43"/>
      <c r="DH80" s="43"/>
      <c r="DK80" s="43"/>
      <c r="DN80" s="43"/>
      <c r="DQ80" s="43"/>
      <c r="DT80" s="43"/>
      <c r="DW80" s="43"/>
      <c r="DZ80" s="43"/>
      <c r="EC80" s="43"/>
      <c r="EF80" s="43"/>
      <c r="EI80" s="43"/>
      <c r="EJ80" s="43"/>
    </row>
    <row r="81" spans="2:140" ht="15.75" customHeight="1">
      <c r="B81" s="42" t="e">
        <f t="shared" si="0"/>
        <v>#N/A</v>
      </c>
      <c r="C81" s="43" t="str">
        <f>_xlfn.IFNA(INDEX('2-A) Asset Translations'!$B$2:$E$100,MATCH('2-A) Asset-Industry mapping'!B81,'2-A) Asset Translations'!$A$2:$A$100,0),MATCH('2-A) Asset-Industry mapping'!$C$4,'2-A) Asset Translations'!$B$1:$E$1,0)),"")</f>
        <v/>
      </c>
      <c r="D81" s="43"/>
      <c r="E81" s="59" t="s">
        <v>515</v>
      </c>
      <c r="F81" s="59" t="s">
        <v>516</v>
      </c>
      <c r="G81" s="59"/>
      <c r="J81" s="59"/>
      <c r="M81" s="59"/>
      <c r="P81" s="43"/>
      <c r="S81" s="43"/>
      <c r="V81" s="43"/>
      <c r="Y81" s="43"/>
      <c r="AB81" s="43"/>
      <c r="AE81" s="43"/>
      <c r="AH81" s="43"/>
      <c r="AK81" s="43"/>
      <c r="AN81" s="43"/>
      <c r="AQ81" s="43"/>
      <c r="AT81" s="43"/>
      <c r="AW81" s="43"/>
      <c r="AZ81" s="43"/>
      <c r="BC81" s="43"/>
      <c r="BF81" s="43"/>
      <c r="BI81" s="43"/>
      <c r="BL81" s="43"/>
      <c r="BO81" s="43"/>
      <c r="BR81" s="43"/>
      <c r="BU81" s="43"/>
      <c r="BX81" s="43"/>
      <c r="CA81" s="43"/>
      <c r="CD81" s="43"/>
      <c r="CG81" s="43"/>
      <c r="CJ81" s="43"/>
      <c r="CM81" s="43"/>
      <c r="CP81" s="43"/>
      <c r="CS81" s="43"/>
      <c r="CV81" s="43"/>
      <c r="CY81" s="43"/>
      <c r="DB81" s="43"/>
      <c r="DE81" s="43"/>
      <c r="DH81" s="43"/>
      <c r="DK81" s="43"/>
      <c r="DN81" s="43"/>
      <c r="DQ81" s="43"/>
      <c r="DT81" s="43"/>
      <c r="DW81" s="43"/>
      <c r="DZ81" s="43"/>
      <c r="EC81" s="43"/>
      <c r="EF81" s="43"/>
      <c r="EI81" s="43"/>
      <c r="EJ81" s="43"/>
    </row>
    <row r="82" spans="2:140" ht="15.75" customHeight="1">
      <c r="B82" s="42" t="e">
        <f t="shared" si="0"/>
        <v>#N/A</v>
      </c>
      <c r="C82" s="43" t="str">
        <f>_xlfn.IFNA(INDEX('2-A) Asset Translations'!$B$2:$E$100,MATCH('2-A) Asset-Industry mapping'!B82,'2-A) Asset Translations'!$A$2:$A$100,0),MATCH('2-A) Asset-Industry mapping'!$C$4,'2-A) Asset Translations'!$B$1:$E$1,0)),"")</f>
        <v/>
      </c>
      <c r="D82" s="43"/>
      <c r="E82" s="59" t="s">
        <v>536</v>
      </c>
      <c r="F82" s="59" t="s">
        <v>537</v>
      </c>
      <c r="G82" s="59"/>
      <c r="J82" s="59"/>
      <c r="M82" s="59"/>
      <c r="P82" s="43"/>
      <c r="S82" s="43"/>
      <c r="V82" s="43"/>
      <c r="Y82" s="43"/>
      <c r="AB82" s="43"/>
      <c r="AE82" s="43"/>
      <c r="AH82" s="43"/>
      <c r="AK82" s="43"/>
      <c r="AN82" s="43"/>
      <c r="AQ82" s="43"/>
      <c r="AT82" s="43"/>
      <c r="AW82" s="43"/>
      <c r="AZ82" s="43"/>
      <c r="BC82" s="43"/>
      <c r="BF82" s="43"/>
      <c r="BI82" s="43"/>
      <c r="BL82" s="43"/>
      <c r="BO82" s="43"/>
      <c r="BR82" s="43"/>
      <c r="BU82" s="43"/>
      <c r="BX82" s="43"/>
      <c r="CA82" s="43"/>
      <c r="CD82" s="43"/>
      <c r="CG82" s="43"/>
      <c r="CJ82" s="43"/>
      <c r="CM82" s="43"/>
      <c r="CP82" s="43"/>
      <c r="CS82" s="43"/>
      <c r="CV82" s="43"/>
      <c r="CY82" s="43"/>
      <c r="DB82" s="43"/>
      <c r="DE82" s="43"/>
      <c r="DH82" s="43"/>
      <c r="DK82" s="43"/>
      <c r="DN82" s="43"/>
      <c r="DQ82" s="43"/>
      <c r="DT82" s="43"/>
      <c r="DW82" s="43"/>
      <c r="DZ82" s="43"/>
      <c r="EC82" s="43"/>
      <c r="EF82" s="43"/>
      <c r="EI82" s="43"/>
      <c r="EJ82" s="43"/>
    </row>
    <row r="83" spans="2:140" ht="15.75" customHeight="1">
      <c r="B83" s="42" t="e">
        <f t="shared" si="0"/>
        <v>#N/A</v>
      </c>
      <c r="C83" s="43" t="str">
        <f>_xlfn.IFNA(INDEX('2-A) Asset Translations'!$B$2:$E$100,MATCH('2-A) Asset-Industry mapping'!B83,'2-A) Asset Translations'!$A$2:$A$100,0),MATCH('2-A) Asset-Industry mapping'!$C$4,'2-A) Asset Translations'!$B$1:$E$1,0)),"")</f>
        <v/>
      </c>
      <c r="D83" s="43"/>
      <c r="E83" s="59" t="s">
        <v>529</v>
      </c>
      <c r="F83" s="59" t="s">
        <v>530</v>
      </c>
      <c r="G83" s="59"/>
      <c r="J83" s="59"/>
      <c r="M83" s="59"/>
      <c r="P83" s="43"/>
      <c r="S83" s="43"/>
      <c r="V83" s="43"/>
      <c r="Y83" s="43"/>
      <c r="AB83" s="43"/>
      <c r="AE83" s="43"/>
      <c r="AH83" s="43"/>
      <c r="AK83" s="43"/>
      <c r="AN83" s="43"/>
      <c r="AQ83" s="43"/>
      <c r="AT83" s="43"/>
      <c r="AW83" s="43"/>
      <c r="AZ83" s="43"/>
      <c r="BC83" s="43"/>
      <c r="BF83" s="43"/>
      <c r="BI83" s="43"/>
      <c r="BL83" s="43"/>
      <c r="BO83" s="43"/>
      <c r="BR83" s="43"/>
      <c r="BU83" s="43"/>
      <c r="BX83" s="43"/>
      <c r="CA83" s="43"/>
      <c r="CD83" s="43"/>
      <c r="CG83" s="43"/>
      <c r="CJ83" s="43"/>
      <c r="CM83" s="43"/>
      <c r="CP83" s="43"/>
      <c r="CS83" s="43"/>
      <c r="CV83" s="43"/>
      <c r="CY83" s="43"/>
      <c r="DB83" s="43"/>
      <c r="DE83" s="43"/>
      <c r="DH83" s="43"/>
      <c r="DK83" s="43"/>
      <c r="DN83" s="43"/>
      <c r="DQ83" s="43"/>
      <c r="DT83" s="43"/>
      <c r="DW83" s="43"/>
      <c r="DZ83" s="43"/>
      <c r="EC83" s="43"/>
      <c r="EF83" s="43"/>
      <c r="EI83" s="43"/>
      <c r="EJ83" s="43"/>
    </row>
    <row r="84" spans="2:140" ht="15.75" customHeight="1">
      <c r="B84" s="42" t="e">
        <f t="shared" si="0"/>
        <v>#N/A</v>
      </c>
      <c r="C84" s="43" t="str">
        <f>_xlfn.IFNA(INDEX('2-A) Asset Translations'!$B$2:$E$100,MATCH('2-A) Asset-Industry mapping'!B84,'2-A) Asset Translations'!$A$2:$A$100,0),MATCH('2-A) Asset-Industry mapping'!$C$4,'2-A) Asset Translations'!$B$1:$E$1,0)),"")</f>
        <v/>
      </c>
      <c r="D84" s="43"/>
      <c r="E84" s="59" t="s">
        <v>523</v>
      </c>
      <c r="F84" s="59" t="s">
        <v>524</v>
      </c>
      <c r="G84" s="59"/>
      <c r="J84" s="59"/>
      <c r="M84" s="59"/>
      <c r="P84" s="43"/>
      <c r="S84" s="43"/>
      <c r="V84" s="43"/>
      <c r="Y84" s="43"/>
      <c r="AB84" s="43"/>
      <c r="AE84" s="43"/>
      <c r="AH84" s="43"/>
      <c r="AK84" s="43"/>
      <c r="AN84" s="43"/>
      <c r="AQ84" s="43"/>
      <c r="AT84" s="43"/>
      <c r="AW84" s="43"/>
      <c r="AZ84" s="43"/>
      <c r="BC84" s="43"/>
      <c r="BF84" s="43"/>
      <c r="BI84" s="43"/>
      <c r="BL84" s="43"/>
      <c r="BO84" s="43"/>
      <c r="BR84" s="43"/>
      <c r="BU84" s="43"/>
      <c r="BX84" s="43"/>
      <c r="CA84" s="43"/>
      <c r="CD84" s="43"/>
      <c r="CG84" s="43"/>
      <c r="CJ84" s="43"/>
      <c r="CM84" s="43"/>
      <c r="CP84" s="43"/>
      <c r="CS84" s="43"/>
      <c r="CV84" s="43"/>
      <c r="CY84" s="43"/>
      <c r="DB84" s="43"/>
      <c r="DE84" s="43"/>
      <c r="DH84" s="43"/>
      <c r="DK84" s="43"/>
      <c r="DN84" s="43"/>
      <c r="DQ84" s="43"/>
      <c r="DT84" s="43"/>
      <c r="DW84" s="43"/>
      <c r="DZ84" s="43"/>
      <c r="EC84" s="43"/>
      <c r="EF84" s="43"/>
      <c r="EI84" s="43"/>
      <c r="EJ84" s="43"/>
    </row>
    <row r="85" spans="2:140" ht="15.75" customHeight="1">
      <c r="B85" s="42" t="e">
        <f t="shared" si="0"/>
        <v>#N/A</v>
      </c>
      <c r="C85" s="43" t="str">
        <f>_xlfn.IFNA(INDEX('2-A) Asset Translations'!$B$2:$E$100,MATCH('2-A) Asset-Industry mapping'!B85,'2-A) Asset Translations'!$A$2:$A$100,0),MATCH('2-A) Asset-Industry mapping'!$C$4,'2-A) Asset Translations'!$B$1:$E$1,0)),"")</f>
        <v/>
      </c>
      <c r="D85" s="43"/>
      <c r="E85" s="59" t="s">
        <v>505</v>
      </c>
      <c r="F85" s="59" t="s">
        <v>506</v>
      </c>
      <c r="G85" s="59"/>
      <c r="J85" s="59"/>
      <c r="M85" s="59"/>
      <c r="P85" s="43"/>
      <c r="S85" s="43"/>
      <c r="V85" s="43"/>
      <c r="Y85" s="43"/>
      <c r="AB85" s="43"/>
      <c r="AE85" s="43"/>
      <c r="AH85" s="43"/>
      <c r="AK85" s="43"/>
      <c r="AN85" s="43"/>
      <c r="AQ85" s="43"/>
      <c r="AT85" s="43"/>
      <c r="AW85" s="43"/>
      <c r="AZ85" s="43"/>
      <c r="BC85" s="43"/>
      <c r="BF85" s="43"/>
      <c r="BI85" s="43"/>
      <c r="BL85" s="43"/>
      <c r="BO85" s="43"/>
      <c r="BR85" s="43"/>
      <c r="BU85" s="43"/>
      <c r="BX85" s="43"/>
      <c r="CA85" s="43"/>
      <c r="CD85" s="43"/>
      <c r="CG85" s="43"/>
      <c r="CJ85" s="43"/>
      <c r="CM85" s="43"/>
      <c r="CP85" s="43"/>
      <c r="CS85" s="43"/>
      <c r="CV85" s="43"/>
      <c r="CY85" s="43"/>
      <c r="DB85" s="43"/>
      <c r="DE85" s="43"/>
      <c r="DH85" s="43"/>
      <c r="DK85" s="43"/>
      <c r="DN85" s="43"/>
      <c r="DQ85" s="43"/>
      <c r="DT85" s="43"/>
      <c r="DW85" s="43"/>
      <c r="DZ85" s="43"/>
      <c r="EC85" s="43"/>
      <c r="EF85" s="43"/>
      <c r="EI85" s="43"/>
      <c r="EJ85" s="43"/>
    </row>
    <row r="86" spans="2:140" ht="15.75" customHeight="1">
      <c r="B86" s="42" t="e">
        <f t="shared" si="0"/>
        <v>#N/A</v>
      </c>
      <c r="C86" s="43" t="str">
        <f>_xlfn.IFNA(INDEX('2-A) Asset Translations'!$B$2:$E$100,MATCH('2-A) Asset-Industry mapping'!B86,'2-A) Asset Translations'!$A$2:$A$100,0),MATCH('2-A) Asset-Industry mapping'!$C$4,'2-A) Asset Translations'!$B$1:$E$1,0)),"")</f>
        <v/>
      </c>
      <c r="D86" s="43"/>
      <c r="E86" s="59" t="s">
        <v>538</v>
      </c>
      <c r="F86" s="59" t="s">
        <v>539</v>
      </c>
      <c r="G86" s="59"/>
      <c r="J86" s="59"/>
      <c r="M86" s="59"/>
      <c r="P86" s="43"/>
      <c r="S86" s="43"/>
      <c r="V86" s="43"/>
      <c r="Y86" s="43"/>
      <c r="AB86" s="43"/>
      <c r="AE86" s="43"/>
      <c r="AH86" s="43"/>
      <c r="AK86" s="43"/>
      <c r="AN86" s="43"/>
      <c r="AQ86" s="43"/>
      <c r="AT86" s="43"/>
      <c r="AW86" s="43"/>
      <c r="AZ86" s="43"/>
      <c r="BC86" s="43"/>
      <c r="BF86" s="43"/>
      <c r="BI86" s="43"/>
      <c r="BL86" s="43"/>
      <c r="BO86" s="43"/>
      <c r="BR86" s="43"/>
      <c r="BU86" s="43"/>
      <c r="BX86" s="43"/>
      <c r="CA86" s="43"/>
      <c r="CD86" s="43"/>
      <c r="CG86" s="43"/>
      <c r="CJ86" s="43"/>
      <c r="CM86" s="43"/>
      <c r="CP86" s="43"/>
      <c r="CS86" s="43"/>
      <c r="CV86" s="43"/>
      <c r="CY86" s="43"/>
      <c r="DB86" s="43"/>
      <c r="DE86" s="43"/>
      <c r="DH86" s="43"/>
      <c r="DK86" s="43"/>
      <c r="DN86" s="43"/>
      <c r="DQ86" s="43"/>
      <c r="DT86" s="43"/>
      <c r="DW86" s="43"/>
      <c r="DZ86" s="43"/>
      <c r="EC86" s="43"/>
      <c r="EF86" s="43"/>
      <c r="EI86" s="43"/>
      <c r="EJ86" s="43"/>
    </row>
    <row r="87" spans="2:140" ht="15.75" customHeight="1">
      <c r="B87" s="42" t="e">
        <f t="shared" si="0"/>
        <v>#N/A</v>
      </c>
      <c r="C87" s="43" t="str">
        <f>_xlfn.IFNA(INDEX('2-A) Asset Translations'!$B$2:$E$100,MATCH('2-A) Asset-Industry mapping'!B87,'2-A) Asset Translations'!$A$2:$A$100,0),MATCH('2-A) Asset-Industry mapping'!$C$4,'2-A) Asset Translations'!$B$1:$E$1,0)),"")</f>
        <v/>
      </c>
      <c r="D87" s="43"/>
      <c r="E87" s="59" t="s">
        <v>509</v>
      </c>
      <c r="F87" s="59" t="s">
        <v>510</v>
      </c>
      <c r="G87" s="59"/>
      <c r="J87" s="59"/>
      <c r="M87" s="59"/>
      <c r="P87" s="43"/>
      <c r="S87" s="43"/>
      <c r="V87" s="43"/>
      <c r="Y87" s="43"/>
      <c r="AB87" s="43"/>
      <c r="AE87" s="43"/>
      <c r="AH87" s="43"/>
      <c r="AK87" s="43"/>
      <c r="AN87" s="43"/>
      <c r="AQ87" s="43"/>
      <c r="AT87" s="43"/>
      <c r="AW87" s="43"/>
      <c r="AZ87" s="43"/>
      <c r="BC87" s="43"/>
      <c r="BF87" s="43"/>
      <c r="BI87" s="43"/>
      <c r="BL87" s="43"/>
      <c r="BO87" s="43"/>
      <c r="BR87" s="43"/>
      <c r="BU87" s="43"/>
      <c r="BX87" s="43"/>
      <c r="CA87" s="43"/>
      <c r="CD87" s="43"/>
      <c r="CG87" s="43"/>
      <c r="CJ87" s="43"/>
      <c r="CM87" s="43"/>
      <c r="CP87" s="43"/>
      <c r="CS87" s="43"/>
      <c r="CV87" s="43"/>
      <c r="CY87" s="43"/>
      <c r="DB87" s="43"/>
      <c r="DE87" s="43"/>
      <c r="DH87" s="43"/>
      <c r="DK87" s="43"/>
      <c r="DN87" s="43"/>
      <c r="DQ87" s="43"/>
      <c r="DT87" s="43"/>
      <c r="DW87" s="43"/>
      <c r="DZ87" s="43"/>
      <c r="EC87" s="43"/>
      <c r="EF87" s="43"/>
      <c r="EI87" s="43"/>
      <c r="EJ87" s="43"/>
    </row>
    <row r="88" spans="2:140" ht="15.75" customHeight="1">
      <c r="B88" s="42" t="e">
        <f t="shared" si="0"/>
        <v>#N/A</v>
      </c>
      <c r="C88" s="43" t="str">
        <f>_xlfn.IFNA(INDEX('2-A) Asset Translations'!$B$2:$E$100,MATCH('2-A) Asset-Industry mapping'!B88,'2-A) Asset Translations'!$A$2:$A$100,0),MATCH('2-A) Asset-Industry mapping'!$C$4,'2-A) Asset Translations'!$B$1:$E$1,0)),"")</f>
        <v/>
      </c>
      <c r="D88" s="43"/>
      <c r="E88" s="59" t="s">
        <v>527</v>
      </c>
      <c r="F88" s="59" t="s">
        <v>528</v>
      </c>
      <c r="G88" s="59"/>
      <c r="J88" s="59"/>
      <c r="M88" s="59"/>
      <c r="P88" s="43"/>
      <c r="S88" s="43"/>
      <c r="V88" s="43"/>
      <c r="Y88" s="43"/>
      <c r="AB88" s="43"/>
      <c r="AE88" s="43"/>
      <c r="AH88" s="43"/>
      <c r="AK88" s="43"/>
      <c r="AN88" s="43"/>
      <c r="AQ88" s="43"/>
      <c r="AT88" s="43"/>
      <c r="AW88" s="43"/>
      <c r="AZ88" s="43"/>
      <c r="BC88" s="43"/>
      <c r="BF88" s="43"/>
      <c r="BI88" s="43"/>
      <c r="BL88" s="43"/>
      <c r="BO88" s="43"/>
      <c r="BR88" s="43"/>
      <c r="BU88" s="43"/>
      <c r="BX88" s="43"/>
      <c r="CA88" s="43"/>
      <c r="CD88" s="43"/>
      <c r="CG88" s="43"/>
      <c r="CJ88" s="43"/>
      <c r="CM88" s="43"/>
      <c r="CP88" s="43"/>
      <c r="CS88" s="43"/>
      <c r="CV88" s="43"/>
      <c r="CY88" s="43"/>
      <c r="DB88" s="43"/>
      <c r="DE88" s="43"/>
      <c r="DH88" s="43"/>
      <c r="DK88" s="43"/>
      <c r="DN88" s="43"/>
      <c r="DQ88" s="43"/>
      <c r="DT88" s="43"/>
      <c r="DW88" s="43"/>
      <c r="DZ88" s="43"/>
      <c r="EC88" s="43"/>
      <c r="EF88" s="43"/>
      <c r="EI88" s="43"/>
      <c r="EJ88" s="43"/>
    </row>
    <row r="89" spans="2:140" ht="15.75" customHeight="1">
      <c r="B89" s="42" t="e">
        <f t="shared" si="0"/>
        <v>#N/A</v>
      </c>
      <c r="C89" s="43" t="str">
        <f>_xlfn.IFNA(INDEX('2-A) Asset Translations'!$B$2:$E$100,MATCH('2-A) Asset-Industry mapping'!B89,'2-A) Asset Translations'!$A$2:$A$100,0),MATCH('2-A) Asset-Industry mapping'!$C$4,'2-A) Asset Translations'!$B$1:$E$1,0)),"")</f>
        <v/>
      </c>
      <c r="D89" s="43"/>
      <c r="E89" s="59" t="s">
        <v>507</v>
      </c>
      <c r="F89" s="59" t="s">
        <v>508</v>
      </c>
      <c r="G89" s="59"/>
      <c r="J89" s="59"/>
      <c r="M89" s="59"/>
      <c r="P89" s="43"/>
      <c r="S89" s="43"/>
      <c r="V89" s="43"/>
      <c r="Y89" s="43"/>
      <c r="AB89" s="43"/>
      <c r="AE89" s="43"/>
      <c r="AH89" s="43"/>
      <c r="AK89" s="43"/>
      <c r="AN89" s="43"/>
      <c r="AQ89" s="43"/>
      <c r="AT89" s="43"/>
      <c r="AW89" s="43"/>
      <c r="AZ89" s="43"/>
      <c r="BC89" s="43"/>
      <c r="BF89" s="43"/>
      <c r="BI89" s="43"/>
      <c r="BL89" s="43"/>
      <c r="BO89" s="43"/>
      <c r="BR89" s="43"/>
      <c r="BU89" s="43"/>
      <c r="BX89" s="43"/>
      <c r="CA89" s="43"/>
      <c r="CD89" s="43"/>
      <c r="CG89" s="43"/>
      <c r="CJ89" s="43"/>
      <c r="CM89" s="43"/>
      <c r="CP89" s="43"/>
      <c r="CS89" s="43"/>
      <c r="CV89" s="43"/>
      <c r="CY89" s="43"/>
      <c r="DB89" s="43"/>
      <c r="DE89" s="43"/>
      <c r="DH89" s="43"/>
      <c r="DK89" s="43"/>
      <c r="DN89" s="43"/>
      <c r="DQ89" s="43"/>
      <c r="DT89" s="43"/>
      <c r="DW89" s="43"/>
      <c r="DZ89" s="43"/>
      <c r="EC89" s="43"/>
      <c r="EF89" s="43"/>
      <c r="EI89" s="43"/>
      <c r="EJ89" s="43"/>
    </row>
    <row r="90" spans="2:140" ht="15.75" customHeight="1">
      <c r="B90" s="42" t="e">
        <f t="shared" si="0"/>
        <v>#N/A</v>
      </c>
      <c r="C90" s="43" t="str">
        <f>_xlfn.IFNA(INDEX('2-A) Asset Translations'!$B$2:$E$100,MATCH('2-A) Asset-Industry mapping'!B90,'2-A) Asset Translations'!$A$2:$A$100,0),MATCH('2-A) Asset-Industry mapping'!$C$4,'2-A) Asset Translations'!$B$1:$E$1,0)),"")</f>
        <v/>
      </c>
      <c r="D90" s="43"/>
      <c r="E90" s="59" t="s">
        <v>550</v>
      </c>
      <c r="F90" s="59" t="s">
        <v>551</v>
      </c>
      <c r="G90" s="59"/>
      <c r="J90" s="59"/>
      <c r="M90" s="59"/>
      <c r="P90" s="43"/>
      <c r="S90" s="43"/>
      <c r="V90" s="43"/>
      <c r="Y90" s="43"/>
      <c r="AB90" s="43"/>
      <c r="AE90" s="43"/>
      <c r="AH90" s="43"/>
      <c r="AK90" s="43"/>
      <c r="AN90" s="43"/>
      <c r="AQ90" s="43"/>
      <c r="AT90" s="43"/>
      <c r="AW90" s="43"/>
      <c r="AZ90" s="43"/>
      <c r="BC90" s="43"/>
      <c r="BF90" s="43"/>
      <c r="BI90" s="43"/>
      <c r="BL90" s="43"/>
      <c r="BO90" s="43"/>
      <c r="BR90" s="43"/>
      <c r="BU90" s="43"/>
      <c r="BX90" s="43"/>
      <c r="CA90" s="43"/>
      <c r="CD90" s="43"/>
      <c r="CG90" s="43"/>
      <c r="CJ90" s="43"/>
      <c r="CM90" s="43"/>
      <c r="CP90" s="43"/>
      <c r="CS90" s="43"/>
      <c r="CV90" s="43"/>
      <c r="CY90" s="43"/>
      <c r="DB90" s="43"/>
      <c r="DE90" s="43"/>
      <c r="DH90" s="43"/>
      <c r="DK90" s="43"/>
      <c r="DN90" s="43"/>
      <c r="DQ90" s="43"/>
      <c r="DT90" s="43"/>
      <c r="DW90" s="43"/>
      <c r="DZ90" s="43"/>
      <c r="EC90" s="43"/>
      <c r="EF90" s="43"/>
      <c r="EI90" s="43"/>
      <c r="EJ90" s="43"/>
    </row>
    <row r="91" spans="2:140" ht="15.75" customHeight="1">
      <c r="B91" s="42" t="e">
        <f t="shared" si="0"/>
        <v>#N/A</v>
      </c>
      <c r="C91" s="43" t="str">
        <f>_xlfn.IFNA(INDEX('2-A) Asset Translations'!$B$2:$E$100,MATCH('2-A) Asset-Industry mapping'!B91,'2-A) Asset Translations'!$A$2:$A$100,0),MATCH('2-A) Asset-Industry mapping'!$C$4,'2-A) Asset Translations'!$B$1:$E$1,0)),"")</f>
        <v/>
      </c>
      <c r="D91" s="43"/>
      <c r="E91" s="59" t="s">
        <v>495</v>
      </c>
      <c r="F91" s="59" t="s">
        <v>496</v>
      </c>
      <c r="G91" s="59"/>
      <c r="J91" s="59"/>
      <c r="M91" s="59"/>
      <c r="P91" s="43"/>
      <c r="S91" s="43"/>
      <c r="V91" s="43"/>
      <c r="Y91" s="43"/>
      <c r="AB91" s="43"/>
      <c r="AE91" s="43"/>
      <c r="AH91" s="43"/>
      <c r="AK91" s="43"/>
      <c r="AN91" s="43"/>
      <c r="AQ91" s="43"/>
      <c r="AT91" s="43"/>
      <c r="AW91" s="43"/>
      <c r="AZ91" s="43"/>
      <c r="BC91" s="43"/>
      <c r="BF91" s="43"/>
      <c r="BI91" s="43"/>
      <c r="BL91" s="43"/>
      <c r="BO91" s="43"/>
      <c r="BR91" s="43"/>
      <c r="BU91" s="43"/>
      <c r="BX91" s="43"/>
      <c r="CA91" s="43"/>
      <c r="CD91" s="43"/>
      <c r="CG91" s="43"/>
      <c r="CJ91" s="43"/>
      <c r="CM91" s="43"/>
      <c r="CP91" s="43"/>
      <c r="CS91" s="43"/>
      <c r="CV91" s="43"/>
      <c r="CY91" s="43"/>
      <c r="DB91" s="43"/>
      <c r="DE91" s="43"/>
      <c r="DH91" s="43"/>
      <c r="DK91" s="43"/>
      <c r="DN91" s="43"/>
      <c r="DQ91" s="43"/>
      <c r="DT91" s="43"/>
      <c r="DW91" s="43"/>
      <c r="DZ91" s="43"/>
      <c r="EC91" s="43"/>
      <c r="EF91" s="43"/>
      <c r="EI91" s="43"/>
      <c r="EJ91" s="43"/>
    </row>
    <row r="92" spans="2:140" ht="15.75" customHeight="1">
      <c r="B92" s="42" t="e">
        <f t="shared" si="0"/>
        <v>#N/A</v>
      </c>
      <c r="C92" s="43" t="str">
        <f>_xlfn.IFNA(INDEX('2-A) Asset Translations'!$B$2:$E$100,MATCH('2-A) Asset-Industry mapping'!B92,'2-A) Asset Translations'!$A$2:$A$100,0),MATCH('2-A) Asset-Industry mapping'!$C$4,'2-A) Asset Translations'!$B$1:$E$1,0)),"")</f>
        <v/>
      </c>
      <c r="D92" s="43"/>
      <c r="E92" s="59" t="s">
        <v>552</v>
      </c>
      <c r="F92" s="59" t="s">
        <v>553</v>
      </c>
      <c r="G92" s="59"/>
      <c r="J92" s="59"/>
      <c r="M92" s="59"/>
      <c r="P92" s="43"/>
      <c r="S92" s="43"/>
      <c r="V92" s="43"/>
      <c r="Y92" s="43"/>
      <c r="AB92" s="43"/>
      <c r="AE92" s="43"/>
      <c r="AH92" s="43"/>
      <c r="AK92" s="43"/>
      <c r="AN92" s="43"/>
      <c r="AQ92" s="43"/>
      <c r="AT92" s="43"/>
      <c r="AW92" s="43"/>
      <c r="AZ92" s="43"/>
      <c r="BC92" s="43"/>
      <c r="BF92" s="43"/>
      <c r="BI92" s="43"/>
      <c r="BL92" s="43"/>
      <c r="BO92" s="43"/>
      <c r="BR92" s="43"/>
      <c r="BU92" s="43"/>
      <c r="BX92" s="43"/>
      <c r="CA92" s="43"/>
      <c r="CD92" s="43"/>
      <c r="CG92" s="43"/>
      <c r="CJ92" s="43"/>
      <c r="CM92" s="43"/>
      <c r="CP92" s="43"/>
      <c r="CS92" s="43"/>
      <c r="CV92" s="43"/>
      <c r="CY92" s="43"/>
      <c r="DB92" s="43"/>
      <c r="DE92" s="43"/>
      <c r="DH92" s="43"/>
      <c r="DK92" s="43"/>
      <c r="DN92" s="43"/>
      <c r="DQ92" s="43"/>
      <c r="DT92" s="43"/>
      <c r="DW92" s="43"/>
      <c r="DZ92" s="43"/>
      <c r="EC92" s="43"/>
      <c r="EF92" s="43"/>
      <c r="EI92" s="43"/>
      <c r="EJ92" s="43"/>
    </row>
    <row r="93" spans="2:140" ht="15.75" customHeight="1">
      <c r="B93" s="42" t="e">
        <f t="shared" si="0"/>
        <v>#N/A</v>
      </c>
      <c r="C93" s="43" t="str">
        <f>_xlfn.IFNA(INDEX('2-A) Asset Translations'!$B$2:$E$100,MATCH('2-A) Asset-Industry mapping'!B93,'2-A) Asset Translations'!$A$2:$A$100,0),MATCH('2-A) Asset-Industry mapping'!$C$4,'2-A) Asset Translations'!$B$1:$E$1,0)),"")</f>
        <v/>
      </c>
      <c r="D93" s="43"/>
      <c r="E93" s="59" t="s">
        <v>546</v>
      </c>
      <c r="F93" s="59" t="s">
        <v>547</v>
      </c>
      <c r="G93" s="59"/>
      <c r="J93" s="59"/>
      <c r="M93" s="59"/>
      <c r="P93" s="43"/>
      <c r="S93" s="43"/>
      <c r="V93" s="43"/>
      <c r="Y93" s="43"/>
      <c r="AB93" s="43"/>
      <c r="AE93" s="43"/>
      <c r="AH93" s="43"/>
      <c r="AK93" s="43"/>
      <c r="AN93" s="43"/>
      <c r="AQ93" s="43"/>
      <c r="AT93" s="43"/>
      <c r="AW93" s="43"/>
      <c r="AZ93" s="43"/>
      <c r="BC93" s="43"/>
      <c r="BF93" s="43"/>
      <c r="BI93" s="43"/>
      <c r="BL93" s="43"/>
      <c r="BO93" s="43"/>
      <c r="BR93" s="43"/>
      <c r="BU93" s="43"/>
      <c r="BX93" s="43"/>
      <c r="CA93" s="43"/>
      <c r="CD93" s="43"/>
      <c r="CG93" s="43"/>
      <c r="CJ93" s="43"/>
      <c r="CM93" s="43"/>
      <c r="CP93" s="43"/>
      <c r="CS93" s="43"/>
      <c r="CV93" s="43"/>
      <c r="CY93" s="43"/>
      <c r="DB93" s="43"/>
      <c r="DE93" s="43"/>
      <c r="DH93" s="43"/>
      <c r="DK93" s="43"/>
      <c r="DN93" s="43"/>
      <c r="DQ93" s="43"/>
      <c r="DT93" s="43"/>
      <c r="DW93" s="43"/>
      <c r="DZ93" s="43"/>
      <c r="EC93" s="43"/>
      <c r="EF93" s="43"/>
      <c r="EI93" s="43"/>
      <c r="EJ93" s="43"/>
    </row>
    <row r="94" spans="2:140" ht="15.75" customHeight="1">
      <c r="B94" s="42" t="e">
        <f t="shared" si="0"/>
        <v>#N/A</v>
      </c>
      <c r="C94" s="43" t="str">
        <f>_xlfn.IFNA(INDEX('2-A) Asset Translations'!$B$2:$E$100,MATCH('2-A) Asset-Industry mapping'!B94,'2-A) Asset Translations'!$A$2:$A$100,0),MATCH('2-A) Asset-Industry mapping'!$C$4,'2-A) Asset Translations'!$B$1:$E$1,0)),"")</f>
        <v/>
      </c>
      <c r="D94" s="43"/>
      <c r="E94" s="59" t="s">
        <v>544</v>
      </c>
      <c r="F94" s="59" t="s">
        <v>545</v>
      </c>
      <c r="G94" s="59"/>
      <c r="J94" s="59"/>
      <c r="M94" s="59"/>
      <c r="P94" s="43"/>
      <c r="S94" s="43"/>
      <c r="V94" s="43"/>
      <c r="Y94" s="43"/>
      <c r="AB94" s="43"/>
      <c r="AE94" s="43"/>
      <c r="AH94" s="43"/>
      <c r="AK94" s="43"/>
      <c r="AN94" s="43"/>
      <c r="AQ94" s="43"/>
      <c r="AT94" s="43"/>
      <c r="AW94" s="43"/>
      <c r="AZ94" s="43"/>
      <c r="BC94" s="43"/>
      <c r="BF94" s="43"/>
      <c r="BI94" s="43"/>
      <c r="BL94" s="43"/>
      <c r="BO94" s="43"/>
      <c r="BR94" s="43"/>
      <c r="BU94" s="43"/>
      <c r="BX94" s="43"/>
      <c r="CA94" s="43"/>
      <c r="CD94" s="43"/>
      <c r="CG94" s="43"/>
      <c r="CJ94" s="43"/>
      <c r="CM94" s="43"/>
      <c r="CP94" s="43"/>
      <c r="CS94" s="43"/>
      <c r="CV94" s="43"/>
      <c r="CY94" s="43"/>
      <c r="DB94" s="43"/>
      <c r="DE94" s="43"/>
      <c r="DH94" s="43"/>
      <c r="DK94" s="43"/>
      <c r="DN94" s="43"/>
      <c r="DQ94" s="43"/>
      <c r="DT94" s="43"/>
      <c r="DW94" s="43"/>
      <c r="DZ94" s="43"/>
      <c r="EC94" s="43"/>
      <c r="EF94" s="43"/>
      <c r="EI94" s="43"/>
      <c r="EJ94" s="43"/>
    </row>
    <row r="95" spans="2:140" ht="15.75" customHeight="1">
      <c r="B95" s="42" t="e">
        <f t="shared" si="0"/>
        <v>#N/A</v>
      </c>
      <c r="C95" s="43" t="str">
        <f>_xlfn.IFNA(INDEX('2-A) Asset Translations'!$B$2:$E$100,MATCH('2-A) Asset-Industry mapping'!B95,'2-A) Asset Translations'!$A$2:$A$100,0),MATCH('2-A) Asset-Industry mapping'!$C$4,'2-A) Asset Translations'!$B$1:$E$1,0)),"")</f>
        <v/>
      </c>
      <c r="D95" s="43"/>
      <c r="E95" s="59" t="s">
        <v>525</v>
      </c>
      <c r="F95" s="59" t="s">
        <v>526</v>
      </c>
      <c r="G95" s="59"/>
      <c r="J95" s="59"/>
      <c r="M95" s="59"/>
      <c r="P95" s="43"/>
      <c r="S95" s="43"/>
      <c r="V95" s="43"/>
      <c r="Y95" s="43"/>
      <c r="AB95" s="43"/>
      <c r="AE95" s="43"/>
      <c r="AH95" s="43"/>
      <c r="AK95" s="43"/>
      <c r="AN95" s="43"/>
      <c r="AQ95" s="43"/>
      <c r="AT95" s="43"/>
      <c r="AW95" s="43"/>
      <c r="AZ95" s="43"/>
      <c r="BC95" s="43"/>
      <c r="BF95" s="43"/>
      <c r="BI95" s="43"/>
      <c r="BL95" s="43"/>
      <c r="BO95" s="43"/>
      <c r="BR95" s="43"/>
      <c r="BU95" s="43"/>
      <c r="BX95" s="43"/>
      <c r="CA95" s="43"/>
      <c r="CD95" s="43"/>
      <c r="CG95" s="43"/>
      <c r="CJ95" s="43"/>
      <c r="CM95" s="43"/>
      <c r="CP95" s="43"/>
      <c r="CS95" s="43"/>
      <c r="CV95" s="43"/>
      <c r="CY95" s="43"/>
      <c r="DB95" s="43"/>
      <c r="DE95" s="43"/>
      <c r="DH95" s="43"/>
      <c r="DK95" s="43"/>
      <c r="DN95" s="43"/>
      <c r="DQ95" s="43"/>
      <c r="DT95" s="43"/>
      <c r="DW95" s="43"/>
      <c r="DZ95" s="43"/>
      <c r="EC95" s="43"/>
      <c r="EF95" s="43"/>
      <c r="EI95" s="43"/>
      <c r="EJ95" s="43"/>
    </row>
    <row r="96" spans="2:140" ht="15.75" customHeight="1">
      <c r="B96" s="42" t="e">
        <f t="shared" si="0"/>
        <v>#N/A</v>
      </c>
      <c r="C96" s="43" t="str">
        <f>_xlfn.IFNA(INDEX('2-A) Asset Translations'!$B$2:$E$100,MATCH('2-A) Asset-Industry mapping'!B96,'2-A) Asset Translations'!$A$2:$A$100,0),MATCH('2-A) Asset-Industry mapping'!$C$4,'2-A) Asset Translations'!$B$1:$E$1,0)),"")</f>
        <v/>
      </c>
      <c r="D96" s="43"/>
      <c r="E96" s="59" t="s">
        <v>560</v>
      </c>
      <c r="F96" s="59" t="s">
        <v>561</v>
      </c>
      <c r="G96" s="59"/>
      <c r="J96" s="59"/>
      <c r="M96" s="59"/>
      <c r="P96" s="43"/>
      <c r="S96" s="43"/>
      <c r="V96" s="43"/>
      <c r="Y96" s="43"/>
      <c r="AB96" s="43"/>
      <c r="AE96" s="43"/>
      <c r="AH96" s="43"/>
      <c r="AK96" s="43"/>
      <c r="AN96" s="43"/>
      <c r="AQ96" s="43"/>
      <c r="AT96" s="43"/>
      <c r="AW96" s="43"/>
      <c r="AZ96" s="43"/>
      <c r="BC96" s="43"/>
      <c r="BF96" s="43"/>
      <c r="BI96" s="43"/>
      <c r="BL96" s="43"/>
      <c r="BO96" s="43"/>
      <c r="BR96" s="43"/>
      <c r="BU96" s="43"/>
      <c r="BX96" s="43"/>
      <c r="CA96" s="43"/>
      <c r="CD96" s="43"/>
      <c r="CG96" s="43"/>
      <c r="CJ96" s="43"/>
      <c r="CM96" s="43"/>
      <c r="CP96" s="43"/>
      <c r="CS96" s="43"/>
      <c r="CV96" s="43"/>
      <c r="CY96" s="43"/>
      <c r="DB96" s="43"/>
      <c r="DE96" s="43"/>
      <c r="DH96" s="43"/>
      <c r="DK96" s="43"/>
      <c r="DN96" s="43"/>
      <c r="DQ96" s="43"/>
      <c r="DT96" s="43"/>
      <c r="DW96" s="43"/>
      <c r="DZ96" s="43"/>
      <c r="EC96" s="43"/>
      <c r="EF96" s="43"/>
      <c r="EI96" s="43"/>
      <c r="EJ96" s="43"/>
    </row>
    <row r="97" spans="2:140" ht="15.75" customHeight="1">
      <c r="B97" s="42" t="e">
        <f t="shared" si="0"/>
        <v>#N/A</v>
      </c>
      <c r="C97" s="43" t="str">
        <f>_xlfn.IFNA(INDEX('2-A) Asset Translations'!$B$2:$E$100,MATCH('2-A) Asset-Industry mapping'!B97,'2-A) Asset Translations'!$A$2:$A$100,0),MATCH('2-A) Asset-Industry mapping'!$C$4,'2-A) Asset Translations'!$B$1:$E$1,0)),"")</f>
        <v/>
      </c>
      <c r="D97" s="43"/>
      <c r="E97" s="59" t="s">
        <v>501</v>
      </c>
      <c r="F97" s="59" t="s">
        <v>502</v>
      </c>
      <c r="G97" s="59"/>
      <c r="J97" s="59"/>
      <c r="M97" s="59"/>
      <c r="P97" s="43"/>
      <c r="S97" s="43"/>
      <c r="V97" s="43"/>
      <c r="Y97" s="43"/>
      <c r="AB97" s="43"/>
      <c r="AE97" s="43"/>
      <c r="AH97" s="43"/>
      <c r="AK97" s="43"/>
      <c r="AN97" s="43"/>
      <c r="AQ97" s="43"/>
      <c r="AT97" s="43"/>
      <c r="AW97" s="43"/>
      <c r="AZ97" s="43"/>
      <c r="BC97" s="43"/>
      <c r="BF97" s="43"/>
      <c r="BI97" s="43"/>
      <c r="BL97" s="43"/>
      <c r="BO97" s="43"/>
      <c r="BR97" s="43"/>
      <c r="BU97" s="43"/>
      <c r="BX97" s="43"/>
      <c r="CA97" s="43"/>
      <c r="CD97" s="43"/>
      <c r="CG97" s="43"/>
      <c r="CJ97" s="43"/>
      <c r="CM97" s="43"/>
      <c r="CP97" s="43"/>
      <c r="CS97" s="43"/>
      <c r="CV97" s="43"/>
      <c r="CY97" s="43"/>
      <c r="DB97" s="43"/>
      <c r="DE97" s="43"/>
      <c r="DH97" s="43"/>
      <c r="DK97" s="43"/>
      <c r="DN97" s="43"/>
      <c r="DQ97" s="43"/>
      <c r="DT97" s="43"/>
      <c r="DW97" s="43"/>
      <c r="DZ97" s="43"/>
      <c r="EC97" s="43"/>
      <c r="EF97" s="43"/>
      <c r="EI97" s="43"/>
      <c r="EJ97" s="43"/>
    </row>
    <row r="98" spans="2:140" ht="15.75" customHeight="1">
      <c r="B98" s="42" t="e">
        <f t="shared" si="0"/>
        <v>#N/A</v>
      </c>
      <c r="C98" s="43" t="str">
        <f>_xlfn.IFNA(INDEX('2-A) Asset Translations'!$B$2:$E$100,MATCH('2-A) Asset-Industry mapping'!B98,'2-A) Asset Translations'!$A$2:$A$100,0),MATCH('2-A) Asset-Industry mapping'!$C$4,'2-A) Asset Translations'!$B$1:$E$1,0)),"")</f>
        <v/>
      </c>
      <c r="D98" s="43"/>
      <c r="E98" s="59" t="s">
        <v>531</v>
      </c>
      <c r="F98" s="59" t="s">
        <v>532</v>
      </c>
      <c r="G98" s="59"/>
      <c r="J98" s="59"/>
      <c r="M98" s="59"/>
      <c r="P98" s="43"/>
      <c r="S98" s="43"/>
      <c r="V98" s="43"/>
      <c r="Y98" s="43"/>
      <c r="AB98" s="43"/>
      <c r="AE98" s="43"/>
      <c r="AH98" s="43"/>
      <c r="AK98" s="43"/>
      <c r="AN98" s="43"/>
      <c r="AQ98" s="43"/>
      <c r="AT98" s="43"/>
      <c r="AW98" s="43"/>
      <c r="AZ98" s="43"/>
      <c r="BC98" s="43"/>
      <c r="BF98" s="43"/>
      <c r="BI98" s="43"/>
      <c r="BL98" s="43"/>
      <c r="BO98" s="43"/>
      <c r="BR98" s="43"/>
      <c r="BU98" s="43"/>
      <c r="BX98" s="43"/>
      <c r="CA98" s="43"/>
      <c r="CD98" s="43"/>
      <c r="CG98" s="43"/>
      <c r="CJ98" s="43"/>
      <c r="CM98" s="43"/>
      <c r="CP98" s="43"/>
      <c r="CS98" s="43"/>
      <c r="CV98" s="43"/>
      <c r="CY98" s="43"/>
      <c r="DB98" s="43"/>
      <c r="DE98" s="43"/>
      <c r="DH98" s="43"/>
      <c r="DK98" s="43"/>
      <c r="DN98" s="43"/>
      <c r="DQ98" s="43"/>
      <c r="DT98" s="43"/>
      <c r="DW98" s="43"/>
      <c r="DZ98" s="43"/>
      <c r="EC98" s="43"/>
      <c r="EF98" s="43"/>
      <c r="EI98" s="43"/>
      <c r="EJ98" s="43"/>
    </row>
    <row r="99" spans="2:140" ht="15.75" customHeight="1">
      <c r="B99" s="42" t="e">
        <f t="shared" si="0"/>
        <v>#N/A</v>
      </c>
      <c r="C99" s="43" t="str">
        <f>_xlfn.IFNA(INDEX('2-A) Asset Translations'!$B$2:$E$100,MATCH('2-A) Asset-Industry mapping'!B99,'2-A) Asset Translations'!$A$2:$A$100,0),MATCH('2-A) Asset-Industry mapping'!$C$4,'2-A) Asset Translations'!$B$1:$E$1,0)),"")</f>
        <v/>
      </c>
      <c r="D99" s="43"/>
      <c r="E99" s="59" t="s">
        <v>513</v>
      </c>
      <c r="F99" s="59" t="s">
        <v>514</v>
      </c>
      <c r="G99" s="59"/>
      <c r="J99" s="59"/>
      <c r="M99" s="59"/>
      <c r="P99" s="43"/>
      <c r="S99" s="43"/>
      <c r="V99" s="43"/>
      <c r="Y99" s="43"/>
      <c r="AB99" s="43"/>
      <c r="AE99" s="43"/>
      <c r="AH99" s="43"/>
      <c r="AK99" s="43"/>
      <c r="AN99" s="43"/>
      <c r="AQ99" s="43"/>
      <c r="AT99" s="43"/>
      <c r="AW99" s="43"/>
      <c r="AZ99" s="43"/>
      <c r="BC99" s="43"/>
      <c r="BF99" s="43"/>
      <c r="BI99" s="43"/>
      <c r="BL99" s="43"/>
      <c r="BO99" s="43"/>
      <c r="BR99" s="43"/>
      <c r="BU99" s="43"/>
      <c r="BX99" s="43"/>
      <c r="CA99" s="43"/>
      <c r="CD99" s="43"/>
      <c r="CG99" s="43"/>
      <c r="CJ99" s="43"/>
      <c r="CM99" s="43"/>
      <c r="CP99" s="43"/>
      <c r="CS99" s="43"/>
      <c r="CV99" s="43"/>
      <c r="CY99" s="43"/>
      <c r="DB99" s="43"/>
      <c r="DE99" s="43"/>
      <c r="DH99" s="43"/>
      <c r="DK99" s="43"/>
      <c r="DN99" s="43"/>
      <c r="DQ99" s="43"/>
      <c r="DT99" s="43"/>
      <c r="DW99" s="43"/>
      <c r="DZ99" s="43"/>
      <c r="EC99" s="43"/>
      <c r="EF99" s="43"/>
      <c r="EI99" s="43"/>
      <c r="EJ99" s="43"/>
    </row>
    <row r="100" spans="2:140" ht="15.75" customHeight="1">
      <c r="B100" s="42" t="e">
        <f t="shared" si="0"/>
        <v>#N/A</v>
      </c>
      <c r="C100" s="43" t="str">
        <f>_xlfn.IFNA(INDEX('2-A) Asset Translations'!$B$2:$E$100,MATCH('2-A) Asset-Industry mapping'!B100,'2-A) Asset Translations'!$A$2:$A$100,0),MATCH('2-A) Asset-Industry mapping'!$C$4,'2-A) Asset Translations'!$B$1:$E$1,0)),"")</f>
        <v/>
      </c>
      <c r="D100" s="43"/>
      <c r="E100" s="59" t="s">
        <v>517</v>
      </c>
      <c r="F100" s="59" t="s">
        <v>518</v>
      </c>
      <c r="G100" s="59"/>
      <c r="J100" s="59"/>
      <c r="M100" s="59"/>
      <c r="P100" s="43"/>
      <c r="S100" s="43"/>
      <c r="V100" s="43"/>
      <c r="Y100" s="43"/>
      <c r="AB100" s="43"/>
      <c r="AE100" s="43"/>
      <c r="AH100" s="43"/>
      <c r="AK100" s="43"/>
      <c r="AN100" s="43"/>
      <c r="AQ100" s="43"/>
      <c r="AT100" s="43"/>
      <c r="AW100" s="43"/>
      <c r="AZ100" s="43"/>
      <c r="BC100" s="43"/>
      <c r="BF100" s="43"/>
      <c r="BI100" s="43"/>
      <c r="BL100" s="43"/>
      <c r="BO100" s="43"/>
      <c r="BR100" s="43"/>
      <c r="BU100" s="43"/>
      <c r="BX100" s="43"/>
      <c r="CA100" s="43"/>
      <c r="CD100" s="43"/>
      <c r="CG100" s="43"/>
      <c r="CJ100" s="43"/>
      <c r="CM100" s="43"/>
      <c r="CP100" s="43"/>
      <c r="CS100" s="43"/>
      <c r="CV100" s="43"/>
      <c r="CY100" s="43"/>
      <c r="DB100" s="43"/>
      <c r="DE100" s="43"/>
      <c r="DH100" s="43"/>
      <c r="DK100" s="43"/>
      <c r="DN100" s="43"/>
      <c r="DQ100" s="43"/>
      <c r="DT100" s="43"/>
      <c r="DW100" s="43"/>
      <c r="DZ100" s="43"/>
      <c r="EC100" s="43"/>
      <c r="EF100" s="43"/>
      <c r="EI100" s="43"/>
      <c r="EJ100" s="43"/>
    </row>
    <row r="101" spans="2:140" ht="15.75" customHeight="1">
      <c r="B101" s="42" t="e">
        <f t="shared" si="0"/>
        <v>#N/A</v>
      </c>
      <c r="C101" s="43" t="str">
        <f>_xlfn.IFNA(INDEX('2-A) Asset Translations'!$B$2:$E$100,MATCH('2-A) Asset-Industry mapping'!B101,'2-A) Asset Translations'!$A$2:$A$100,0),MATCH('2-A) Asset-Industry mapping'!$C$4,'2-A) Asset Translations'!$B$1:$E$1,0)),"")</f>
        <v/>
      </c>
      <c r="D101" s="43"/>
      <c r="E101" s="59" t="s">
        <v>558</v>
      </c>
      <c r="F101" s="59" t="s">
        <v>559</v>
      </c>
      <c r="G101" s="59"/>
      <c r="J101" s="59"/>
      <c r="M101" s="59"/>
      <c r="P101" s="43"/>
      <c r="S101" s="43"/>
      <c r="V101" s="43"/>
      <c r="Y101" s="43"/>
      <c r="AB101" s="43"/>
      <c r="AE101" s="43"/>
      <c r="AH101" s="43"/>
      <c r="AK101" s="43"/>
      <c r="AN101" s="43"/>
      <c r="AQ101" s="43"/>
      <c r="AT101" s="43"/>
      <c r="AW101" s="43"/>
      <c r="AZ101" s="43"/>
      <c r="BC101" s="43"/>
      <c r="BF101" s="43"/>
      <c r="BI101" s="43"/>
      <c r="BL101" s="43"/>
      <c r="BO101" s="43"/>
      <c r="BR101" s="43"/>
      <c r="BU101" s="43"/>
      <c r="BX101" s="43"/>
      <c r="CA101" s="43"/>
      <c r="CD101" s="43"/>
      <c r="CG101" s="43"/>
      <c r="CJ101" s="43"/>
      <c r="CM101" s="43"/>
      <c r="CP101" s="43"/>
      <c r="CS101" s="43"/>
      <c r="CV101" s="43"/>
      <c r="CY101" s="43"/>
      <c r="DB101" s="43"/>
      <c r="DE101" s="43"/>
      <c r="DH101" s="43"/>
      <c r="DK101" s="43"/>
      <c r="DN101" s="43"/>
      <c r="DQ101" s="43"/>
      <c r="DT101" s="43"/>
      <c r="DW101" s="43"/>
      <c r="DZ101" s="43"/>
      <c r="EC101" s="43"/>
      <c r="EF101" s="43"/>
      <c r="EI101" s="43"/>
      <c r="EJ101" s="43"/>
    </row>
    <row r="102" spans="2:140" ht="15.75" customHeight="1">
      <c r="B102" s="42" t="e">
        <f t="shared" si="0"/>
        <v>#N/A</v>
      </c>
      <c r="C102" s="43" t="str">
        <f>_xlfn.IFNA(INDEX('2-A) Asset Translations'!$B$2:$E$100,MATCH('2-A) Asset-Industry mapping'!B102,'2-A) Asset Translations'!$A$2:$A$100,0),MATCH('2-A) Asset-Industry mapping'!$C$4,'2-A) Asset Translations'!$B$1:$E$1,0)),"")</f>
        <v/>
      </c>
      <c r="D102" s="43"/>
      <c r="E102" s="59" t="s">
        <v>554</v>
      </c>
      <c r="F102" s="59" t="s">
        <v>555</v>
      </c>
      <c r="G102" s="59"/>
      <c r="J102" s="59"/>
      <c r="M102" s="59"/>
      <c r="P102" s="43"/>
      <c r="S102" s="43"/>
      <c r="V102" s="43"/>
      <c r="Y102" s="43"/>
      <c r="AB102" s="43"/>
      <c r="AE102" s="43"/>
      <c r="AH102" s="43"/>
      <c r="AK102" s="43"/>
      <c r="AN102" s="43"/>
      <c r="AQ102" s="43"/>
      <c r="AT102" s="43"/>
      <c r="AW102" s="43"/>
      <c r="AZ102" s="43"/>
      <c r="BC102" s="43"/>
      <c r="BF102" s="43"/>
      <c r="BI102" s="43"/>
      <c r="BL102" s="43"/>
      <c r="BO102" s="43"/>
      <c r="BR102" s="43"/>
      <c r="BU102" s="43"/>
      <c r="BX102" s="43"/>
      <c r="CA102" s="43"/>
      <c r="CD102" s="43"/>
      <c r="CG102" s="43"/>
      <c r="CJ102" s="43"/>
      <c r="CM102" s="43"/>
      <c r="CP102" s="43"/>
      <c r="CS102" s="43"/>
      <c r="CV102" s="43"/>
      <c r="CY102" s="43"/>
      <c r="DB102" s="43"/>
      <c r="DE102" s="43"/>
      <c r="DH102" s="43"/>
      <c r="DK102" s="43"/>
      <c r="DN102" s="43"/>
      <c r="DQ102" s="43"/>
      <c r="DT102" s="43"/>
      <c r="DW102" s="43"/>
      <c r="DZ102" s="43"/>
      <c r="EC102" s="43"/>
      <c r="EF102" s="43"/>
      <c r="EI102" s="43"/>
      <c r="EJ102" s="43"/>
    </row>
    <row r="103" spans="2:140" ht="15.75" customHeight="1">
      <c r="B103" s="42" t="e">
        <f t="shared" si="0"/>
        <v>#N/A</v>
      </c>
      <c r="C103" s="43" t="str">
        <f>_xlfn.IFNA(INDEX('2-A) Asset Translations'!$B$2:$E$100,MATCH('2-A) Asset-Industry mapping'!B103,'2-A) Asset Translations'!$A$2:$A$100,0),MATCH('2-A) Asset-Industry mapping'!$C$4,'2-A) Asset Translations'!$B$1:$E$1,0)),"")</f>
        <v/>
      </c>
      <c r="D103" s="43"/>
      <c r="E103" s="59" t="s">
        <v>542</v>
      </c>
      <c r="F103" s="59" t="s">
        <v>543</v>
      </c>
      <c r="G103" s="59"/>
      <c r="J103" s="59"/>
      <c r="M103" s="59"/>
      <c r="P103" s="43"/>
      <c r="S103" s="43"/>
      <c r="V103" s="43"/>
      <c r="Y103" s="43"/>
      <c r="AB103" s="43"/>
      <c r="AE103" s="43"/>
      <c r="AH103" s="43"/>
      <c r="AK103" s="43"/>
      <c r="AN103" s="43"/>
      <c r="AQ103" s="43"/>
      <c r="AT103" s="43"/>
      <c r="AW103" s="43"/>
      <c r="AZ103" s="43"/>
      <c r="BC103" s="43"/>
      <c r="BF103" s="43"/>
      <c r="BI103" s="43"/>
      <c r="BL103" s="43"/>
      <c r="BO103" s="43"/>
      <c r="BR103" s="43"/>
      <c r="BU103" s="43"/>
      <c r="BX103" s="43"/>
      <c r="CA103" s="43"/>
      <c r="CD103" s="43"/>
      <c r="CG103" s="43"/>
      <c r="CJ103" s="43"/>
      <c r="CM103" s="43"/>
      <c r="CP103" s="43"/>
      <c r="CS103" s="43"/>
      <c r="CV103" s="43"/>
      <c r="CY103" s="43"/>
      <c r="DB103" s="43"/>
      <c r="DE103" s="43"/>
      <c r="DH103" s="43"/>
      <c r="DK103" s="43"/>
      <c r="DN103" s="43"/>
      <c r="DQ103" s="43"/>
      <c r="DT103" s="43"/>
      <c r="DW103" s="43"/>
      <c r="DZ103" s="43"/>
      <c r="EC103" s="43"/>
      <c r="EF103" s="43"/>
      <c r="EI103" s="43"/>
      <c r="EJ103" s="43"/>
    </row>
    <row r="104" spans="2:140" ht="15.75" customHeight="1">
      <c r="B104" s="42" t="e">
        <f t="shared" si="0"/>
        <v>#N/A</v>
      </c>
      <c r="C104" s="43" t="str">
        <f>_xlfn.IFNA(INDEX('2-A) Asset Translations'!$B$2:$E$100,MATCH('2-A) Asset-Industry mapping'!B104,'2-A) Asset Translations'!$A$2:$A$100,0),MATCH('2-A) Asset-Industry mapping'!$C$4,'2-A) Asset Translations'!$B$1:$E$1,0)),"")</f>
        <v/>
      </c>
      <c r="D104" s="43"/>
      <c r="G104" s="59"/>
      <c r="J104" s="59"/>
      <c r="M104" s="59"/>
      <c r="P104" s="43"/>
      <c r="S104" s="43"/>
      <c r="V104" s="43"/>
      <c r="Y104" s="43"/>
      <c r="AB104" s="43"/>
      <c r="AE104" s="43"/>
      <c r="AH104" s="43"/>
      <c r="AK104" s="43"/>
      <c r="AN104" s="43"/>
      <c r="AQ104" s="43"/>
      <c r="AT104" s="43"/>
      <c r="AW104" s="43"/>
      <c r="AZ104" s="43"/>
      <c r="BC104" s="43"/>
      <c r="BF104" s="43"/>
      <c r="BI104" s="43"/>
      <c r="BL104" s="43"/>
      <c r="BO104" s="43"/>
      <c r="BR104" s="43"/>
      <c r="BU104" s="43"/>
      <c r="BX104" s="43"/>
      <c r="CA104" s="43"/>
      <c r="CD104" s="43"/>
      <c r="CG104" s="43"/>
      <c r="CJ104" s="43"/>
      <c r="CM104" s="43"/>
      <c r="CP104" s="43"/>
      <c r="CS104" s="43"/>
      <c r="CV104" s="43"/>
      <c r="CY104" s="43"/>
      <c r="DB104" s="43"/>
      <c r="DE104" s="43"/>
      <c r="DH104" s="43"/>
      <c r="DK104" s="43"/>
      <c r="DN104" s="43"/>
      <c r="DQ104" s="43"/>
      <c r="DT104" s="43"/>
      <c r="DW104" s="43"/>
      <c r="DZ104" s="43"/>
      <c r="EC104" s="43"/>
      <c r="EF104" s="43"/>
      <c r="EI104" s="43"/>
      <c r="EJ104" s="43"/>
    </row>
    <row r="105" spans="2:140" ht="15.75" customHeight="1">
      <c r="B105" s="42" t="e">
        <f t="shared" si="0"/>
        <v>#N/A</v>
      </c>
      <c r="C105" s="43" t="str">
        <f>_xlfn.IFNA(INDEX('2-A) Asset Translations'!$B$2:$E$100,MATCH('2-A) Asset-Industry mapping'!B105,'2-A) Asset Translations'!$A$2:$A$100,0),MATCH('2-A) Asset-Industry mapping'!$C$4,'2-A) Asset Translations'!$B$1:$E$1,0)),"")</f>
        <v/>
      </c>
      <c r="D105" s="43"/>
      <c r="G105" s="59"/>
      <c r="J105" s="59"/>
      <c r="M105" s="59"/>
      <c r="P105" s="43"/>
      <c r="S105" s="43"/>
      <c r="V105" s="43"/>
      <c r="Y105" s="43"/>
      <c r="AB105" s="43"/>
      <c r="AE105" s="43"/>
      <c r="AH105" s="43"/>
      <c r="AK105" s="43"/>
      <c r="AN105" s="43"/>
      <c r="AQ105" s="43"/>
      <c r="AT105" s="43"/>
      <c r="AW105" s="43"/>
      <c r="AZ105" s="43"/>
      <c r="BC105" s="43"/>
      <c r="BF105" s="43"/>
      <c r="BI105" s="43"/>
      <c r="BL105" s="43"/>
      <c r="BO105" s="43"/>
      <c r="BR105" s="43"/>
      <c r="BU105" s="43"/>
      <c r="BX105" s="43"/>
      <c r="CA105" s="43"/>
      <c r="CD105" s="43"/>
      <c r="CG105" s="43"/>
      <c r="CJ105" s="43"/>
      <c r="CM105" s="43"/>
      <c r="CP105" s="43"/>
      <c r="CS105" s="43"/>
      <c r="CV105" s="43"/>
      <c r="CY105" s="43"/>
      <c r="DB105" s="43"/>
      <c r="DE105" s="43"/>
      <c r="DH105" s="43"/>
      <c r="DK105" s="43"/>
      <c r="DN105" s="43"/>
      <c r="DQ105" s="43"/>
      <c r="DT105" s="43"/>
      <c r="DW105" s="43"/>
      <c r="DZ105" s="43"/>
      <c r="EC105" s="43"/>
      <c r="EF105" s="43"/>
      <c r="EI105" s="43"/>
      <c r="EJ105" s="43"/>
    </row>
    <row r="106" spans="2:140" ht="15.75" customHeight="1">
      <c r="B106" s="42" t="e">
        <f t="shared" si="0"/>
        <v>#N/A</v>
      </c>
      <c r="C106" s="43" t="str">
        <f>_xlfn.IFNA(INDEX('2-A) Asset Translations'!$B$2:$E$100,MATCH('2-A) Asset-Industry mapping'!B106,'2-A) Asset Translations'!$A$2:$A$100,0),MATCH('2-A) Asset-Industry mapping'!$C$4,'2-A) Asset Translations'!$B$1:$E$1,0)),"")</f>
        <v/>
      </c>
      <c r="D106" s="43"/>
      <c r="G106" s="59"/>
      <c r="J106" s="59"/>
      <c r="M106" s="59"/>
      <c r="P106" s="43"/>
      <c r="S106" s="43"/>
      <c r="V106" s="43"/>
      <c r="Y106" s="43"/>
      <c r="AB106" s="43"/>
      <c r="AE106" s="43"/>
      <c r="AH106" s="43"/>
      <c r="AK106" s="43"/>
      <c r="AN106" s="43"/>
      <c r="AQ106" s="43"/>
      <c r="AT106" s="43"/>
      <c r="AW106" s="43"/>
      <c r="AZ106" s="43"/>
      <c r="BC106" s="43"/>
      <c r="BF106" s="43"/>
      <c r="BI106" s="43"/>
      <c r="BL106" s="43"/>
      <c r="BO106" s="43"/>
      <c r="BR106" s="43"/>
      <c r="BU106" s="43"/>
      <c r="BX106" s="43"/>
      <c r="CA106" s="43"/>
      <c r="CD106" s="43"/>
      <c r="CG106" s="43"/>
      <c r="CJ106" s="43"/>
      <c r="CM106" s="43"/>
      <c r="CP106" s="43"/>
      <c r="CS106" s="43"/>
      <c r="CV106" s="43"/>
      <c r="CY106" s="43"/>
      <c r="DB106" s="43"/>
      <c r="DE106" s="43"/>
      <c r="DH106" s="43"/>
      <c r="DK106" s="43"/>
      <c r="DN106" s="43"/>
      <c r="DQ106" s="43"/>
      <c r="DT106" s="43"/>
      <c r="DW106" s="43"/>
      <c r="DZ106" s="43"/>
      <c r="EC106" s="43"/>
      <c r="EF106" s="43"/>
      <c r="EI106" s="43"/>
      <c r="EJ106" s="43"/>
    </row>
    <row r="107" spans="2:140" ht="15.75" customHeight="1">
      <c r="B107" s="42" t="e">
        <f t="shared" si="0"/>
        <v>#N/A</v>
      </c>
      <c r="C107" s="43" t="str">
        <f>_xlfn.IFNA(INDEX('2-A) Asset Translations'!$B$2:$E$100,MATCH('2-A) Asset-Industry mapping'!B107,'2-A) Asset Translations'!$A$2:$A$100,0),MATCH('2-A) Asset-Industry mapping'!$C$4,'2-A) Asset Translations'!$B$1:$E$1,0)),"")</f>
        <v/>
      </c>
      <c r="D107" s="43"/>
      <c r="G107" s="59"/>
      <c r="J107" s="59"/>
      <c r="M107" s="59"/>
      <c r="P107" s="43"/>
      <c r="S107" s="43"/>
      <c r="V107" s="43"/>
      <c r="Y107" s="43"/>
      <c r="AB107" s="43"/>
      <c r="AE107" s="43"/>
      <c r="AH107" s="43"/>
      <c r="AK107" s="43"/>
      <c r="AN107" s="43"/>
      <c r="AQ107" s="43"/>
      <c r="AT107" s="43"/>
      <c r="AW107" s="43"/>
      <c r="AZ107" s="43"/>
      <c r="BC107" s="43"/>
      <c r="BF107" s="43"/>
      <c r="BI107" s="43"/>
      <c r="BL107" s="43"/>
      <c r="BO107" s="43"/>
      <c r="BR107" s="43"/>
      <c r="BU107" s="43"/>
      <c r="BX107" s="43"/>
      <c r="CA107" s="43"/>
      <c r="CD107" s="43"/>
      <c r="CG107" s="43"/>
      <c r="CJ107" s="43"/>
      <c r="CM107" s="43"/>
      <c r="CP107" s="43"/>
      <c r="CS107" s="43"/>
      <c r="CV107" s="43"/>
      <c r="CY107" s="43"/>
      <c r="DB107" s="43"/>
      <c r="DE107" s="43"/>
      <c r="DH107" s="43"/>
      <c r="DK107" s="43"/>
      <c r="DN107" s="43"/>
      <c r="DQ107" s="43"/>
      <c r="DT107" s="43"/>
      <c r="DW107" s="43"/>
      <c r="DZ107" s="43"/>
      <c r="EC107" s="43"/>
      <c r="EF107" s="43"/>
      <c r="EI107" s="43"/>
      <c r="EJ107" s="43"/>
    </row>
    <row r="108" spans="2:140" ht="15.75" customHeight="1">
      <c r="B108" s="42" t="e">
        <f t="shared" si="0"/>
        <v>#N/A</v>
      </c>
      <c r="C108" s="43" t="str">
        <f>_xlfn.IFNA(INDEX('2-A) Asset Translations'!$B$2:$E$100,MATCH('2-A) Asset-Industry mapping'!B108,'2-A) Asset Translations'!$A$2:$A$100,0),MATCH('2-A) Asset-Industry mapping'!$C$4,'2-A) Asset Translations'!$B$1:$E$1,0)),"")</f>
        <v/>
      </c>
      <c r="D108" s="43"/>
      <c r="G108" s="59"/>
      <c r="J108" s="59"/>
      <c r="M108" s="59"/>
      <c r="P108" s="43"/>
      <c r="S108" s="43"/>
      <c r="V108" s="43"/>
      <c r="Y108" s="43"/>
      <c r="AB108" s="43"/>
      <c r="AE108" s="43"/>
      <c r="AH108" s="43"/>
      <c r="AK108" s="43"/>
      <c r="AN108" s="43"/>
      <c r="AQ108" s="43"/>
      <c r="AT108" s="43"/>
      <c r="AW108" s="43"/>
      <c r="AZ108" s="43"/>
      <c r="BC108" s="43"/>
      <c r="BF108" s="43"/>
      <c r="BI108" s="43"/>
      <c r="BL108" s="43"/>
      <c r="BO108" s="43"/>
      <c r="BR108" s="43"/>
      <c r="BU108" s="43"/>
      <c r="BX108" s="43"/>
      <c r="CA108" s="43"/>
      <c r="CD108" s="43"/>
      <c r="CG108" s="43"/>
      <c r="CJ108" s="43"/>
      <c r="CM108" s="43"/>
      <c r="CP108" s="43"/>
      <c r="CS108" s="43"/>
      <c r="CV108" s="43"/>
      <c r="CY108" s="43"/>
      <c r="DB108" s="43"/>
      <c r="DE108" s="43"/>
      <c r="DH108" s="43"/>
      <c r="DK108" s="43"/>
      <c r="DN108" s="43"/>
      <c r="DQ108" s="43"/>
      <c r="DT108" s="43"/>
      <c r="DW108" s="43"/>
      <c r="DZ108" s="43"/>
      <c r="EC108" s="43"/>
      <c r="EF108" s="43"/>
      <c r="EI108" s="43"/>
      <c r="EJ108" s="43"/>
    </row>
    <row r="109" spans="2:140" ht="15.75" customHeight="1">
      <c r="B109" s="42" t="e">
        <f t="shared" si="0"/>
        <v>#N/A</v>
      </c>
      <c r="C109" s="43" t="str">
        <f>_xlfn.IFNA(INDEX('2-A) Asset Translations'!$B$2:$E$100,MATCH('2-A) Asset-Industry mapping'!B109,'2-A) Asset Translations'!$A$2:$A$100,0),MATCH('2-A) Asset-Industry mapping'!$C$4,'2-A) Asset Translations'!$B$1:$E$1,0)),"")</f>
        <v/>
      </c>
      <c r="D109" s="43"/>
      <c r="G109" s="59"/>
      <c r="J109" s="59"/>
      <c r="M109" s="59"/>
      <c r="P109" s="43"/>
      <c r="S109" s="43"/>
      <c r="V109" s="43"/>
      <c r="Y109" s="43"/>
      <c r="AB109" s="43"/>
      <c r="AE109" s="43"/>
      <c r="AH109" s="43"/>
      <c r="AK109" s="43"/>
      <c r="AN109" s="43"/>
      <c r="AQ109" s="43"/>
      <c r="AT109" s="43"/>
      <c r="AW109" s="43"/>
      <c r="AZ109" s="43"/>
      <c r="BC109" s="43"/>
      <c r="BF109" s="43"/>
      <c r="BI109" s="43"/>
      <c r="BL109" s="43"/>
      <c r="BO109" s="43"/>
      <c r="BR109" s="43"/>
      <c r="BU109" s="43"/>
      <c r="BX109" s="43"/>
      <c r="CA109" s="43"/>
      <c r="CD109" s="43"/>
      <c r="CG109" s="43"/>
      <c r="CJ109" s="43"/>
      <c r="CM109" s="43"/>
      <c r="CP109" s="43"/>
      <c r="CS109" s="43"/>
      <c r="CV109" s="43"/>
      <c r="CY109" s="43"/>
      <c r="DB109" s="43"/>
      <c r="DE109" s="43"/>
      <c r="DH109" s="43"/>
      <c r="DK109" s="43"/>
      <c r="DN109" s="43"/>
      <c r="DQ109" s="43"/>
      <c r="DT109" s="43"/>
      <c r="DW109" s="43"/>
      <c r="DZ109" s="43"/>
      <c r="EC109" s="43"/>
      <c r="EF109" s="43"/>
      <c r="EI109" s="43"/>
      <c r="EJ109" s="43"/>
    </row>
    <row r="110" spans="2:140" ht="15.75" customHeight="1">
      <c r="B110" s="42" t="e">
        <f t="shared" si="0"/>
        <v>#N/A</v>
      </c>
      <c r="C110" s="43" t="str">
        <f>_xlfn.IFNA(INDEX('2-A) Asset Translations'!$B$2:$E$100,MATCH('2-A) Asset-Industry mapping'!B110,'2-A) Asset Translations'!$A$2:$A$100,0),MATCH('2-A) Asset-Industry mapping'!$C$4,'2-A) Asset Translations'!$B$1:$E$1,0)),"")</f>
        <v/>
      </c>
      <c r="D110" s="43"/>
      <c r="G110" s="59"/>
      <c r="J110" s="59"/>
      <c r="M110" s="59"/>
      <c r="P110" s="43"/>
      <c r="S110" s="43"/>
      <c r="V110" s="43"/>
      <c r="Y110" s="43"/>
      <c r="AB110" s="43"/>
      <c r="AE110" s="43"/>
      <c r="AH110" s="43"/>
      <c r="AK110" s="43"/>
      <c r="AN110" s="43"/>
      <c r="AQ110" s="43"/>
      <c r="AT110" s="43"/>
      <c r="AW110" s="43"/>
      <c r="AZ110" s="43"/>
      <c r="BC110" s="43"/>
      <c r="BF110" s="43"/>
      <c r="BI110" s="43"/>
      <c r="BL110" s="43"/>
      <c r="BO110" s="43"/>
      <c r="BR110" s="43"/>
      <c r="BU110" s="43"/>
      <c r="BX110" s="43"/>
      <c r="CA110" s="43"/>
      <c r="CD110" s="43"/>
      <c r="CG110" s="43"/>
      <c r="CJ110" s="43"/>
      <c r="CM110" s="43"/>
      <c r="CP110" s="43"/>
      <c r="CS110" s="43"/>
      <c r="CV110" s="43"/>
      <c r="CY110" s="43"/>
      <c r="DB110" s="43"/>
      <c r="DE110" s="43"/>
      <c r="DH110" s="43"/>
      <c r="DK110" s="43"/>
      <c r="DN110" s="43"/>
      <c r="DQ110" s="43"/>
      <c r="DT110" s="43"/>
      <c r="DW110" s="43"/>
      <c r="DZ110" s="43"/>
      <c r="EC110" s="43"/>
      <c r="EF110" s="43"/>
      <c r="EI110" s="43"/>
      <c r="EJ110" s="43"/>
    </row>
    <row r="111" spans="2:140" ht="15.75" customHeight="1">
      <c r="B111" s="42" t="e">
        <f t="shared" si="0"/>
        <v>#N/A</v>
      </c>
      <c r="C111" s="43" t="str">
        <f>_xlfn.IFNA(INDEX('2-A) Asset Translations'!$B$2:$E$100,MATCH('2-A) Asset-Industry mapping'!B111,'2-A) Asset Translations'!$A$2:$A$100,0),MATCH('2-A) Asset-Industry mapping'!$C$4,'2-A) Asset Translations'!$B$1:$E$1,0)),"")</f>
        <v/>
      </c>
      <c r="D111" s="43"/>
      <c r="G111" s="59"/>
      <c r="J111" s="59"/>
      <c r="M111" s="59"/>
      <c r="P111" s="43"/>
      <c r="S111" s="43"/>
      <c r="V111" s="43"/>
      <c r="Y111" s="43"/>
      <c r="AB111" s="43"/>
      <c r="AE111" s="43"/>
      <c r="AH111" s="43"/>
      <c r="AK111" s="43"/>
      <c r="AN111" s="43"/>
      <c r="AQ111" s="43"/>
      <c r="AT111" s="43"/>
      <c r="AW111" s="43"/>
      <c r="AZ111" s="43"/>
      <c r="BC111" s="43"/>
      <c r="BF111" s="43"/>
      <c r="BI111" s="43"/>
      <c r="BL111" s="43"/>
      <c r="BO111" s="43"/>
      <c r="BR111" s="43"/>
      <c r="BU111" s="43"/>
      <c r="BX111" s="43"/>
      <c r="CA111" s="43"/>
      <c r="CD111" s="43"/>
      <c r="CG111" s="43"/>
      <c r="CJ111" s="43"/>
      <c r="CM111" s="43"/>
      <c r="CP111" s="43"/>
      <c r="CS111" s="43"/>
      <c r="CV111" s="43"/>
      <c r="CY111" s="43"/>
      <c r="DB111" s="43"/>
      <c r="DE111" s="43"/>
      <c r="DH111" s="43"/>
      <c r="DK111" s="43"/>
      <c r="DN111" s="43"/>
      <c r="DQ111" s="43"/>
      <c r="DT111" s="43"/>
      <c r="DW111" s="43"/>
      <c r="DZ111" s="43"/>
      <c r="EC111" s="43"/>
      <c r="EF111" s="43"/>
      <c r="EI111" s="43"/>
      <c r="EJ111" s="43"/>
    </row>
    <row r="112" spans="2:140" ht="15.75" customHeight="1">
      <c r="B112" s="42" t="e">
        <f t="shared" si="0"/>
        <v>#N/A</v>
      </c>
      <c r="C112" s="43" t="str">
        <f>_xlfn.IFNA(INDEX('2-A) Asset Translations'!$B$2:$E$100,MATCH('2-A) Asset-Industry mapping'!B112,'2-A) Asset Translations'!$A$2:$A$100,0),MATCH('2-A) Asset-Industry mapping'!$C$4,'2-A) Asset Translations'!$B$1:$E$1,0)),"")</f>
        <v/>
      </c>
      <c r="D112" s="43"/>
      <c r="G112" s="59"/>
      <c r="J112" s="59"/>
      <c r="M112" s="59"/>
      <c r="P112" s="43"/>
      <c r="S112" s="43"/>
      <c r="V112" s="43"/>
      <c r="Y112" s="43"/>
      <c r="AB112" s="43"/>
      <c r="AE112" s="43"/>
      <c r="AH112" s="43"/>
      <c r="AK112" s="43"/>
      <c r="AN112" s="43"/>
      <c r="AQ112" s="43"/>
      <c r="AT112" s="43"/>
      <c r="AW112" s="43"/>
      <c r="AZ112" s="43"/>
      <c r="BC112" s="43"/>
      <c r="BF112" s="43"/>
      <c r="BI112" s="43"/>
      <c r="BL112" s="43"/>
      <c r="BO112" s="43"/>
      <c r="BR112" s="43"/>
      <c r="BU112" s="43"/>
      <c r="BX112" s="43"/>
      <c r="CA112" s="43"/>
      <c r="CD112" s="43"/>
      <c r="CG112" s="43"/>
      <c r="CJ112" s="43"/>
      <c r="CM112" s="43"/>
      <c r="CP112" s="43"/>
      <c r="CS112" s="43"/>
      <c r="CV112" s="43"/>
      <c r="CY112" s="43"/>
      <c r="DB112" s="43"/>
      <c r="DE112" s="43"/>
      <c r="DH112" s="43"/>
      <c r="DK112" s="43"/>
      <c r="DN112" s="43"/>
      <c r="DQ112" s="43"/>
      <c r="DT112" s="43"/>
      <c r="DW112" s="43"/>
      <c r="DZ112" s="43"/>
      <c r="EC112" s="43"/>
      <c r="EF112" s="43"/>
      <c r="EI112" s="43"/>
      <c r="EJ112" s="43"/>
    </row>
    <row r="113" spans="2:140" ht="15.75" customHeight="1">
      <c r="B113" s="42" t="e">
        <f t="shared" si="0"/>
        <v>#N/A</v>
      </c>
      <c r="C113" s="43" t="str">
        <f>_xlfn.IFNA(INDEX('2-A) Asset Translations'!$B$2:$E$100,MATCH('2-A) Asset-Industry mapping'!B113,'2-A) Asset Translations'!$A$2:$A$100,0),MATCH('2-A) Asset-Industry mapping'!$C$4,'2-A) Asset Translations'!$B$1:$E$1,0)),"")</f>
        <v/>
      </c>
      <c r="D113" s="43"/>
      <c r="G113" s="59"/>
      <c r="J113" s="59"/>
      <c r="M113" s="59"/>
      <c r="P113" s="43"/>
      <c r="S113" s="43"/>
      <c r="V113" s="43"/>
      <c r="Y113" s="43"/>
      <c r="AB113" s="43"/>
      <c r="AE113" s="43"/>
      <c r="AH113" s="43"/>
      <c r="AK113" s="43"/>
      <c r="AN113" s="43"/>
      <c r="AQ113" s="43"/>
      <c r="AT113" s="43"/>
      <c r="AW113" s="43"/>
      <c r="AZ113" s="43"/>
      <c r="BC113" s="43"/>
      <c r="BF113" s="43"/>
      <c r="BI113" s="43"/>
      <c r="BL113" s="43"/>
      <c r="BO113" s="43"/>
      <c r="BR113" s="43"/>
      <c r="BU113" s="43"/>
      <c r="BX113" s="43"/>
      <c r="CA113" s="43"/>
      <c r="CD113" s="43"/>
      <c r="CG113" s="43"/>
      <c r="CJ113" s="43"/>
      <c r="CM113" s="43"/>
      <c r="CP113" s="43"/>
      <c r="CS113" s="43"/>
      <c r="CV113" s="43"/>
      <c r="CY113" s="43"/>
      <c r="DB113" s="43"/>
      <c r="DE113" s="43"/>
      <c r="DH113" s="43"/>
      <c r="DK113" s="43"/>
      <c r="DN113" s="43"/>
      <c r="DQ113" s="43"/>
      <c r="DT113" s="43"/>
      <c r="DW113" s="43"/>
      <c r="DZ113" s="43"/>
      <c r="EC113" s="43"/>
      <c r="EF113" s="43"/>
      <c r="EI113" s="43"/>
      <c r="EJ113" s="43"/>
    </row>
    <row r="114" spans="2:140" ht="15.75" customHeight="1">
      <c r="B114" s="42" t="e">
        <f t="shared" si="0"/>
        <v>#N/A</v>
      </c>
      <c r="C114" s="43" t="str">
        <f>_xlfn.IFNA(INDEX('2-A) Asset Translations'!$B$2:$E$100,MATCH('2-A) Asset-Industry mapping'!B114,'2-A) Asset Translations'!$A$2:$A$100,0),MATCH('2-A) Asset-Industry mapping'!$C$4,'2-A) Asset Translations'!$B$1:$E$1,0)),"")</f>
        <v/>
      </c>
      <c r="D114" s="43"/>
      <c r="G114" s="59"/>
      <c r="J114" s="59"/>
      <c r="M114" s="59"/>
      <c r="P114" s="43"/>
      <c r="S114" s="43"/>
      <c r="V114" s="43"/>
      <c r="Y114" s="43"/>
      <c r="AB114" s="43"/>
      <c r="AE114" s="43"/>
      <c r="AH114" s="43"/>
      <c r="AK114" s="43"/>
      <c r="AN114" s="43"/>
      <c r="AQ114" s="43"/>
      <c r="AT114" s="43"/>
      <c r="AW114" s="43"/>
      <c r="AZ114" s="43"/>
      <c r="BC114" s="43"/>
      <c r="BF114" s="43"/>
      <c r="BI114" s="43"/>
      <c r="BL114" s="43"/>
      <c r="BO114" s="43"/>
      <c r="BR114" s="43"/>
      <c r="BU114" s="43"/>
      <c r="BX114" s="43"/>
      <c r="CA114" s="43"/>
      <c r="CD114" s="43"/>
      <c r="CG114" s="43"/>
      <c r="CJ114" s="43"/>
      <c r="CM114" s="43"/>
      <c r="CP114" s="43"/>
      <c r="CS114" s="43"/>
      <c r="CV114" s="43"/>
      <c r="CY114" s="43"/>
      <c r="DB114" s="43"/>
      <c r="DE114" s="43"/>
      <c r="DH114" s="43"/>
      <c r="DK114" s="43"/>
      <c r="DN114" s="43"/>
      <c r="DQ114" s="43"/>
      <c r="DT114" s="43"/>
      <c r="DW114" s="43"/>
      <c r="DZ114" s="43"/>
      <c r="EC114" s="43"/>
      <c r="EF114" s="43"/>
      <c r="EI114" s="43"/>
      <c r="EJ114" s="43"/>
    </row>
    <row r="115" spans="2:140" ht="15.75" customHeight="1">
      <c r="B115" s="42" t="e">
        <f t="shared" si="0"/>
        <v>#N/A</v>
      </c>
      <c r="C115" s="43" t="str">
        <f>_xlfn.IFNA(INDEX('2-A) Asset Translations'!$B$2:$E$100,MATCH('2-A) Asset-Industry mapping'!B115,'2-A) Asset Translations'!$A$2:$A$100,0),MATCH('2-A) Asset-Industry mapping'!$C$4,'2-A) Asset Translations'!$B$1:$E$1,0)),"")</f>
        <v/>
      </c>
      <c r="D115" s="43"/>
      <c r="G115" s="59"/>
      <c r="J115" s="59"/>
      <c r="M115" s="59"/>
      <c r="P115" s="43"/>
      <c r="S115" s="43"/>
      <c r="V115" s="43"/>
      <c r="Y115" s="43"/>
      <c r="AB115" s="43"/>
      <c r="AE115" s="43"/>
      <c r="AH115" s="43"/>
      <c r="AK115" s="43"/>
      <c r="AN115" s="43"/>
      <c r="AQ115" s="43"/>
      <c r="AT115" s="43"/>
      <c r="AW115" s="43"/>
      <c r="AZ115" s="43"/>
      <c r="BC115" s="43"/>
      <c r="BF115" s="43"/>
      <c r="BI115" s="43"/>
      <c r="BL115" s="43"/>
      <c r="BO115" s="43"/>
      <c r="BR115" s="43"/>
      <c r="BU115" s="43"/>
      <c r="BX115" s="43"/>
      <c r="CA115" s="43"/>
      <c r="CD115" s="43"/>
      <c r="CG115" s="43"/>
      <c r="CJ115" s="43"/>
      <c r="CM115" s="43"/>
      <c r="CP115" s="43"/>
      <c r="CS115" s="43"/>
      <c r="CV115" s="43"/>
      <c r="CY115" s="43"/>
      <c r="DB115" s="43"/>
      <c r="DE115" s="43"/>
      <c r="DH115" s="43"/>
      <c r="DK115" s="43"/>
      <c r="DN115" s="43"/>
      <c r="DQ115" s="43"/>
      <c r="DT115" s="43"/>
      <c r="DW115" s="43"/>
      <c r="DZ115" s="43"/>
      <c r="EC115" s="43"/>
      <c r="EF115" s="43"/>
      <c r="EI115" s="43"/>
      <c r="EJ115" s="43"/>
    </row>
    <row r="116" spans="2:140" ht="15.75" customHeight="1">
      <c r="B116" s="42" t="e">
        <f t="shared" si="0"/>
        <v>#N/A</v>
      </c>
      <c r="C116" s="43" t="str">
        <f>_xlfn.IFNA(INDEX('2-A) Asset Translations'!$B$2:$E$100,MATCH('2-A) Asset-Industry mapping'!B116,'2-A) Asset Translations'!$A$2:$A$100,0),MATCH('2-A) Asset-Industry mapping'!$C$4,'2-A) Asset Translations'!$B$1:$E$1,0)),"")</f>
        <v/>
      </c>
      <c r="D116" s="43"/>
      <c r="G116" s="59"/>
      <c r="J116" s="59"/>
      <c r="M116" s="59"/>
      <c r="P116" s="43"/>
      <c r="S116" s="43"/>
      <c r="V116" s="43"/>
      <c r="Y116" s="43"/>
      <c r="AB116" s="43"/>
      <c r="AE116" s="43"/>
      <c r="AH116" s="43"/>
      <c r="AK116" s="43"/>
      <c r="AN116" s="43"/>
      <c r="AQ116" s="43"/>
      <c r="AT116" s="43"/>
      <c r="AW116" s="43"/>
      <c r="AZ116" s="43"/>
      <c r="BC116" s="43"/>
      <c r="BF116" s="43"/>
      <c r="BI116" s="43"/>
      <c r="BL116" s="43"/>
      <c r="BO116" s="43"/>
      <c r="BR116" s="43"/>
      <c r="BU116" s="43"/>
      <c r="BX116" s="43"/>
      <c r="CA116" s="43"/>
      <c r="CD116" s="43"/>
      <c r="CG116" s="43"/>
      <c r="CJ116" s="43"/>
      <c r="CM116" s="43"/>
      <c r="CP116" s="43"/>
      <c r="CS116" s="43"/>
      <c r="CV116" s="43"/>
      <c r="CY116" s="43"/>
      <c r="DB116" s="43"/>
      <c r="DE116" s="43"/>
      <c r="DH116" s="43"/>
      <c r="DK116" s="43"/>
      <c r="DN116" s="43"/>
      <c r="DQ116" s="43"/>
      <c r="DT116" s="43"/>
      <c r="DW116" s="43"/>
      <c r="DZ116" s="43"/>
      <c r="EC116" s="43"/>
      <c r="EF116" s="43"/>
      <c r="EI116" s="43"/>
      <c r="EJ116" s="43"/>
    </row>
    <row r="117" spans="2:140" ht="15.75" customHeight="1">
      <c r="B117" s="42" t="e">
        <f t="shared" si="0"/>
        <v>#N/A</v>
      </c>
      <c r="C117" s="43" t="str">
        <f>_xlfn.IFNA(INDEX('2-A) Asset Translations'!$B$2:$E$100,MATCH('2-A) Asset-Industry mapping'!B117,'2-A) Asset Translations'!$A$2:$A$100,0),MATCH('2-A) Asset-Industry mapping'!$C$4,'2-A) Asset Translations'!$B$1:$E$1,0)),"")</f>
        <v/>
      </c>
      <c r="D117" s="43"/>
      <c r="G117" s="59"/>
      <c r="J117" s="59"/>
      <c r="M117" s="59"/>
      <c r="P117" s="43"/>
      <c r="S117" s="43"/>
      <c r="V117" s="43"/>
      <c r="Y117" s="43"/>
      <c r="AB117" s="43"/>
      <c r="AE117" s="43"/>
      <c r="AH117" s="43"/>
      <c r="AK117" s="43"/>
      <c r="AN117" s="43"/>
      <c r="AQ117" s="43"/>
      <c r="AT117" s="43"/>
      <c r="AW117" s="43"/>
      <c r="AZ117" s="43"/>
      <c r="BC117" s="43"/>
      <c r="BF117" s="43"/>
      <c r="BI117" s="43"/>
      <c r="BL117" s="43"/>
      <c r="BO117" s="43"/>
      <c r="BR117" s="43"/>
      <c r="BU117" s="43"/>
      <c r="BX117" s="43"/>
      <c r="CA117" s="43"/>
      <c r="CD117" s="43"/>
      <c r="CG117" s="43"/>
      <c r="CJ117" s="43"/>
      <c r="CM117" s="43"/>
      <c r="CP117" s="43"/>
      <c r="CS117" s="43"/>
      <c r="CV117" s="43"/>
      <c r="CY117" s="43"/>
      <c r="DB117" s="43"/>
      <c r="DE117" s="43"/>
      <c r="DH117" s="43"/>
      <c r="DK117" s="43"/>
      <c r="DN117" s="43"/>
      <c r="DQ117" s="43"/>
      <c r="DT117" s="43"/>
      <c r="DW117" s="43"/>
      <c r="DZ117" s="43"/>
      <c r="EC117" s="43"/>
      <c r="EF117" s="43"/>
      <c r="EI117" s="43"/>
      <c r="EJ117" s="43"/>
    </row>
    <row r="118" spans="2:140" ht="15.75" customHeight="1">
      <c r="B118" s="42" t="e">
        <f t="shared" si="0"/>
        <v>#N/A</v>
      </c>
      <c r="C118" s="43" t="str">
        <f>_xlfn.IFNA(INDEX('2-A) Asset Translations'!$B$2:$E$100,MATCH('2-A) Asset-Industry mapping'!B118,'2-A) Asset Translations'!$A$2:$A$100,0),MATCH('2-A) Asset-Industry mapping'!$C$4,'2-A) Asset Translations'!$B$1:$E$1,0)),"")</f>
        <v/>
      </c>
      <c r="D118" s="43"/>
      <c r="G118" s="59"/>
      <c r="J118" s="59"/>
      <c r="M118" s="59"/>
      <c r="P118" s="43"/>
      <c r="S118" s="43"/>
      <c r="V118" s="43"/>
      <c r="Y118" s="43"/>
      <c r="AB118" s="43"/>
      <c r="AE118" s="43"/>
      <c r="AH118" s="43"/>
      <c r="AK118" s="43"/>
      <c r="AN118" s="43"/>
      <c r="AQ118" s="43"/>
      <c r="AT118" s="43"/>
      <c r="AW118" s="43"/>
      <c r="AZ118" s="43"/>
      <c r="BC118" s="43"/>
      <c r="BF118" s="43"/>
      <c r="BI118" s="43"/>
      <c r="BL118" s="43"/>
      <c r="BO118" s="43"/>
      <c r="BR118" s="43"/>
      <c r="BU118" s="43"/>
      <c r="BX118" s="43"/>
      <c r="CA118" s="43"/>
      <c r="CD118" s="43"/>
      <c r="CG118" s="43"/>
      <c r="CJ118" s="43"/>
      <c r="CM118" s="43"/>
      <c r="CP118" s="43"/>
      <c r="CS118" s="43"/>
      <c r="CV118" s="43"/>
      <c r="CY118" s="43"/>
      <c r="DB118" s="43"/>
      <c r="DE118" s="43"/>
      <c r="DH118" s="43"/>
      <c r="DK118" s="43"/>
      <c r="DN118" s="43"/>
      <c r="DQ118" s="43"/>
      <c r="DT118" s="43"/>
      <c r="DW118" s="43"/>
      <c r="DZ118" s="43"/>
      <c r="EC118" s="43"/>
      <c r="EF118" s="43"/>
      <c r="EI118" s="43"/>
      <c r="EJ118" s="43"/>
    </row>
    <row r="119" spans="2:140" ht="15.75" customHeight="1">
      <c r="B119" s="42" t="e">
        <f t="shared" si="0"/>
        <v>#N/A</v>
      </c>
      <c r="C119" s="43" t="str">
        <f>_xlfn.IFNA(INDEX('2-A) Asset Translations'!$B$2:$E$100,MATCH('2-A) Asset-Industry mapping'!B119,'2-A) Asset Translations'!$A$2:$A$100,0),MATCH('2-A) Asset-Industry mapping'!$C$4,'2-A) Asset Translations'!$B$1:$E$1,0)),"")</f>
        <v/>
      </c>
      <c r="D119" s="43"/>
      <c r="G119" s="59"/>
      <c r="J119" s="59"/>
      <c r="M119" s="59"/>
      <c r="P119" s="43"/>
      <c r="S119" s="43"/>
      <c r="V119" s="43"/>
      <c r="Y119" s="43"/>
      <c r="AB119" s="43"/>
      <c r="AE119" s="43"/>
      <c r="AH119" s="43"/>
      <c r="AK119" s="43"/>
      <c r="AN119" s="43"/>
      <c r="AQ119" s="43"/>
      <c r="AT119" s="43"/>
      <c r="AW119" s="43"/>
      <c r="AZ119" s="43"/>
      <c r="BC119" s="43"/>
      <c r="BF119" s="43"/>
      <c r="BI119" s="43"/>
      <c r="BL119" s="43"/>
      <c r="BO119" s="43"/>
      <c r="BR119" s="43"/>
      <c r="BU119" s="43"/>
      <c r="BX119" s="43"/>
      <c r="CA119" s="43"/>
      <c r="CD119" s="43"/>
      <c r="CG119" s="43"/>
      <c r="CJ119" s="43"/>
      <c r="CM119" s="43"/>
      <c r="CP119" s="43"/>
      <c r="CS119" s="43"/>
      <c r="CV119" s="43"/>
      <c r="CY119" s="43"/>
      <c r="DB119" s="43"/>
      <c r="DE119" s="43"/>
      <c r="DH119" s="43"/>
      <c r="DK119" s="43"/>
      <c r="DN119" s="43"/>
      <c r="DQ119" s="43"/>
      <c r="DT119" s="43"/>
      <c r="DW119" s="43"/>
      <c r="DZ119" s="43"/>
      <c r="EC119" s="43"/>
      <c r="EF119" s="43"/>
      <c r="EI119" s="43"/>
      <c r="EJ119" s="43"/>
    </row>
    <row r="120" spans="2:140" ht="15.75" customHeight="1">
      <c r="B120" s="42" t="e">
        <f t="shared" si="0"/>
        <v>#N/A</v>
      </c>
      <c r="C120" s="43" t="str">
        <f>_xlfn.IFNA(INDEX('2-A) Asset Translations'!$B$2:$E$100,MATCH('2-A) Asset-Industry mapping'!B120,'2-A) Asset Translations'!$A$2:$A$100,0),MATCH('2-A) Asset-Industry mapping'!$C$4,'2-A) Asset Translations'!$B$1:$E$1,0)),"")</f>
        <v/>
      </c>
      <c r="D120" s="43"/>
      <c r="G120" s="59"/>
      <c r="J120" s="59"/>
      <c r="M120" s="59"/>
      <c r="P120" s="43"/>
      <c r="S120" s="43"/>
      <c r="V120" s="43"/>
      <c r="Y120" s="43"/>
      <c r="AB120" s="43"/>
      <c r="AE120" s="43"/>
      <c r="AH120" s="43"/>
      <c r="AK120" s="43"/>
      <c r="AN120" s="43"/>
      <c r="AQ120" s="43"/>
      <c r="AT120" s="43"/>
      <c r="AW120" s="43"/>
      <c r="AZ120" s="43"/>
      <c r="BC120" s="43"/>
      <c r="BF120" s="43"/>
      <c r="BI120" s="43"/>
      <c r="BL120" s="43"/>
      <c r="BO120" s="43"/>
      <c r="BR120" s="43"/>
      <c r="BU120" s="43"/>
      <c r="BX120" s="43"/>
      <c r="CA120" s="43"/>
      <c r="CD120" s="43"/>
      <c r="CG120" s="43"/>
      <c r="CJ120" s="43"/>
      <c r="CM120" s="43"/>
      <c r="CP120" s="43"/>
      <c r="CS120" s="43"/>
      <c r="CV120" s="43"/>
      <c r="CY120" s="43"/>
      <c r="DB120" s="43"/>
      <c r="DE120" s="43"/>
      <c r="DH120" s="43"/>
      <c r="DK120" s="43"/>
      <c r="DN120" s="43"/>
      <c r="DQ120" s="43"/>
      <c r="DT120" s="43"/>
      <c r="DW120" s="43"/>
      <c r="DZ120" s="43"/>
      <c r="EC120" s="43"/>
      <c r="EF120" s="43"/>
      <c r="EI120" s="43"/>
      <c r="EJ120" s="43"/>
    </row>
    <row r="121" spans="2:140" ht="15.75" customHeight="1">
      <c r="B121" s="42" t="e">
        <f t="shared" si="0"/>
        <v>#N/A</v>
      </c>
      <c r="C121" s="43" t="str">
        <f>_xlfn.IFNA(INDEX('2-A) Asset Translations'!$B$2:$E$100,MATCH('2-A) Asset-Industry mapping'!B121,'2-A) Asset Translations'!$A$2:$A$100,0),MATCH('2-A) Asset-Industry mapping'!$C$4,'2-A) Asset Translations'!$B$1:$E$1,0)),"")</f>
        <v/>
      </c>
      <c r="D121" s="43"/>
      <c r="G121" s="59"/>
      <c r="J121" s="59"/>
      <c r="M121" s="59"/>
      <c r="P121" s="43"/>
      <c r="S121" s="43"/>
      <c r="V121" s="43"/>
      <c r="Y121" s="43"/>
      <c r="AB121" s="43"/>
      <c r="AE121" s="43"/>
      <c r="AH121" s="43"/>
      <c r="AK121" s="43"/>
      <c r="AN121" s="43"/>
      <c r="AQ121" s="43"/>
      <c r="AT121" s="43"/>
      <c r="AW121" s="43"/>
      <c r="AZ121" s="43"/>
      <c r="BC121" s="43"/>
      <c r="BF121" s="43"/>
      <c r="BI121" s="43"/>
      <c r="BL121" s="43"/>
      <c r="BO121" s="43"/>
      <c r="BR121" s="43"/>
      <c r="BU121" s="43"/>
      <c r="BX121" s="43"/>
      <c r="CA121" s="43"/>
      <c r="CD121" s="43"/>
      <c r="CG121" s="43"/>
      <c r="CJ121" s="43"/>
      <c r="CM121" s="43"/>
      <c r="CP121" s="43"/>
      <c r="CS121" s="43"/>
      <c r="CV121" s="43"/>
      <c r="CY121" s="43"/>
      <c r="DB121" s="43"/>
      <c r="DE121" s="43"/>
      <c r="DH121" s="43"/>
      <c r="DK121" s="43"/>
      <c r="DN121" s="43"/>
      <c r="DQ121" s="43"/>
      <c r="DT121" s="43"/>
      <c r="DW121" s="43"/>
      <c r="DZ121" s="43"/>
      <c r="EC121" s="43"/>
      <c r="EF121" s="43"/>
      <c r="EI121" s="43"/>
      <c r="EJ121" s="43"/>
    </row>
    <row r="122" spans="2:140" ht="15.75" customHeight="1">
      <c r="B122" s="42" t="e">
        <f t="shared" si="0"/>
        <v>#N/A</v>
      </c>
      <c r="C122" s="43" t="str">
        <f>_xlfn.IFNA(INDEX('2-A) Asset Translations'!$B$2:$E$100,MATCH('2-A) Asset-Industry mapping'!B122,'2-A) Asset Translations'!$A$2:$A$100,0),MATCH('2-A) Asset-Industry mapping'!$C$4,'2-A) Asset Translations'!$B$1:$E$1,0)),"")</f>
        <v/>
      </c>
      <c r="D122" s="43"/>
      <c r="G122" s="59"/>
      <c r="J122" s="59"/>
      <c r="M122" s="59"/>
      <c r="P122" s="43"/>
      <c r="S122" s="43"/>
      <c r="V122" s="43"/>
      <c r="Y122" s="43"/>
      <c r="AB122" s="43"/>
      <c r="AE122" s="43"/>
      <c r="AH122" s="43"/>
      <c r="AK122" s="43"/>
      <c r="AN122" s="43"/>
      <c r="AQ122" s="43"/>
      <c r="AT122" s="43"/>
      <c r="AW122" s="43"/>
      <c r="AZ122" s="43"/>
      <c r="BC122" s="43"/>
      <c r="BF122" s="43"/>
      <c r="BI122" s="43"/>
      <c r="BL122" s="43"/>
      <c r="BO122" s="43"/>
      <c r="BR122" s="43"/>
      <c r="BU122" s="43"/>
      <c r="BX122" s="43"/>
      <c r="CA122" s="43"/>
      <c r="CD122" s="43"/>
      <c r="CG122" s="43"/>
      <c r="CJ122" s="43"/>
      <c r="CM122" s="43"/>
      <c r="CP122" s="43"/>
      <c r="CS122" s="43"/>
      <c r="CV122" s="43"/>
      <c r="CY122" s="43"/>
      <c r="DB122" s="43"/>
      <c r="DE122" s="43"/>
      <c r="DH122" s="43"/>
      <c r="DK122" s="43"/>
      <c r="DN122" s="43"/>
      <c r="DQ122" s="43"/>
      <c r="DT122" s="43"/>
      <c r="DW122" s="43"/>
      <c r="DZ122" s="43"/>
      <c r="EC122" s="43"/>
      <c r="EF122" s="43"/>
      <c r="EI122" s="43"/>
      <c r="EJ122" s="43"/>
    </row>
    <row r="123" spans="2:140" ht="15.75" customHeight="1">
      <c r="B123" s="42" t="e">
        <f t="shared" si="0"/>
        <v>#N/A</v>
      </c>
      <c r="C123" s="43" t="str">
        <f>_xlfn.IFNA(INDEX('2-A) Asset Translations'!$B$2:$E$100,MATCH('2-A) Asset-Industry mapping'!B123,'2-A) Asset Translations'!$A$2:$A$100,0),MATCH('2-A) Asset-Industry mapping'!$C$4,'2-A) Asset Translations'!$B$1:$E$1,0)),"")</f>
        <v/>
      </c>
      <c r="D123" s="43"/>
      <c r="G123" s="59"/>
      <c r="J123" s="59"/>
      <c r="M123" s="59"/>
      <c r="P123" s="43"/>
      <c r="S123" s="43"/>
      <c r="V123" s="43"/>
      <c r="Y123" s="43"/>
      <c r="AB123" s="43"/>
      <c r="AE123" s="43"/>
      <c r="AH123" s="43"/>
      <c r="AK123" s="43"/>
      <c r="AN123" s="43"/>
      <c r="AQ123" s="43"/>
      <c r="AT123" s="43"/>
      <c r="AW123" s="43"/>
      <c r="AZ123" s="43"/>
      <c r="BC123" s="43"/>
      <c r="BF123" s="43"/>
      <c r="BI123" s="43"/>
      <c r="BL123" s="43"/>
      <c r="BO123" s="43"/>
      <c r="BR123" s="43"/>
      <c r="BU123" s="43"/>
      <c r="BX123" s="43"/>
      <c r="CA123" s="43"/>
      <c r="CD123" s="43"/>
      <c r="CG123" s="43"/>
      <c r="CJ123" s="43"/>
      <c r="CM123" s="43"/>
      <c r="CP123" s="43"/>
      <c r="CS123" s="43"/>
      <c r="CV123" s="43"/>
      <c r="CY123" s="43"/>
      <c r="DB123" s="43"/>
      <c r="DE123" s="43"/>
      <c r="DH123" s="43"/>
      <c r="DK123" s="43"/>
      <c r="DN123" s="43"/>
      <c r="DQ123" s="43"/>
      <c r="DT123" s="43"/>
      <c r="DW123" s="43"/>
      <c r="DZ123" s="43"/>
      <c r="EC123" s="43"/>
      <c r="EF123" s="43"/>
      <c r="EI123" s="43"/>
      <c r="EJ123" s="43"/>
    </row>
    <row r="124" spans="2:140" ht="15.75" customHeight="1">
      <c r="B124" s="42" t="e">
        <f t="shared" si="0"/>
        <v>#N/A</v>
      </c>
      <c r="C124" s="43" t="str">
        <f>_xlfn.IFNA(INDEX('2-A) Asset Translations'!$B$2:$E$100,MATCH('2-A) Asset-Industry mapping'!B124,'2-A) Asset Translations'!$A$2:$A$100,0),MATCH('2-A) Asset-Industry mapping'!$C$4,'2-A) Asset Translations'!$B$1:$E$1,0)),"")</f>
        <v/>
      </c>
      <c r="D124" s="43"/>
      <c r="G124" s="59"/>
      <c r="J124" s="59"/>
      <c r="M124" s="59"/>
      <c r="P124" s="43"/>
      <c r="S124" s="43"/>
      <c r="V124" s="43"/>
      <c r="Y124" s="43"/>
      <c r="AB124" s="43"/>
      <c r="AE124" s="43"/>
      <c r="AH124" s="43"/>
      <c r="AK124" s="43"/>
      <c r="AN124" s="43"/>
      <c r="AQ124" s="43"/>
      <c r="AT124" s="43"/>
      <c r="AW124" s="43"/>
      <c r="AZ124" s="43"/>
      <c r="BC124" s="43"/>
      <c r="BF124" s="43"/>
      <c r="BI124" s="43"/>
      <c r="BL124" s="43"/>
      <c r="BO124" s="43"/>
      <c r="BR124" s="43"/>
      <c r="BU124" s="43"/>
      <c r="BX124" s="43"/>
      <c r="CA124" s="43"/>
      <c r="CD124" s="43"/>
      <c r="CG124" s="43"/>
      <c r="CJ124" s="43"/>
      <c r="CM124" s="43"/>
      <c r="CP124" s="43"/>
      <c r="CS124" s="43"/>
      <c r="CV124" s="43"/>
      <c r="CY124" s="43"/>
      <c r="DB124" s="43"/>
      <c r="DE124" s="43"/>
      <c r="DH124" s="43"/>
      <c r="DK124" s="43"/>
      <c r="DN124" s="43"/>
      <c r="DQ124" s="43"/>
      <c r="DT124" s="43"/>
      <c r="DW124" s="43"/>
      <c r="DZ124" s="43"/>
      <c r="EC124" s="43"/>
      <c r="EF124" s="43"/>
      <c r="EI124" s="43"/>
      <c r="EJ124" s="43"/>
    </row>
    <row r="125" spans="2:140" ht="15.75" customHeight="1">
      <c r="B125" s="42" t="e">
        <f t="shared" si="0"/>
        <v>#N/A</v>
      </c>
      <c r="C125" s="43" t="str">
        <f>_xlfn.IFNA(INDEX('2-A) Asset Translations'!$B$2:$E$100,MATCH('2-A) Asset-Industry mapping'!B125,'2-A) Asset Translations'!$A$2:$A$100,0),MATCH('2-A) Asset-Industry mapping'!$C$4,'2-A) Asset Translations'!$B$1:$E$1,0)),"")</f>
        <v/>
      </c>
      <c r="D125" s="43"/>
      <c r="G125" s="59"/>
      <c r="J125" s="59"/>
      <c r="M125" s="59"/>
      <c r="P125" s="43"/>
      <c r="S125" s="43"/>
      <c r="V125" s="43"/>
      <c r="Y125" s="43"/>
      <c r="AB125" s="43"/>
      <c r="AE125" s="43"/>
      <c r="AH125" s="43"/>
      <c r="AK125" s="43"/>
      <c r="AN125" s="43"/>
      <c r="AQ125" s="43"/>
      <c r="AT125" s="43"/>
      <c r="AW125" s="43"/>
      <c r="AZ125" s="43"/>
      <c r="BC125" s="43"/>
      <c r="BF125" s="43"/>
      <c r="BI125" s="43"/>
      <c r="BL125" s="43"/>
      <c r="BO125" s="43"/>
      <c r="BR125" s="43"/>
      <c r="BU125" s="43"/>
      <c r="BX125" s="43"/>
      <c r="CA125" s="43"/>
      <c r="CD125" s="43"/>
      <c r="CG125" s="43"/>
      <c r="CJ125" s="43"/>
      <c r="CM125" s="43"/>
      <c r="CP125" s="43"/>
      <c r="CS125" s="43"/>
      <c r="CV125" s="43"/>
      <c r="CY125" s="43"/>
      <c r="DB125" s="43"/>
      <c r="DE125" s="43"/>
      <c r="DH125" s="43"/>
      <c r="DK125" s="43"/>
      <c r="DN125" s="43"/>
      <c r="DQ125" s="43"/>
      <c r="DT125" s="43"/>
      <c r="DW125" s="43"/>
      <c r="DZ125" s="43"/>
      <c r="EC125" s="43"/>
      <c r="EF125" s="43"/>
      <c r="EI125" s="43"/>
      <c r="EJ125" s="43"/>
    </row>
    <row r="126" spans="2:140" ht="15.75" customHeight="1">
      <c r="B126" s="42" t="e">
        <f t="shared" si="0"/>
        <v>#N/A</v>
      </c>
      <c r="C126" s="43" t="str">
        <f>_xlfn.IFNA(INDEX('2-A) Asset Translations'!$B$2:$E$100,MATCH('2-A) Asset-Industry mapping'!B126,'2-A) Asset Translations'!$A$2:$A$100,0),MATCH('2-A) Asset-Industry mapping'!$C$4,'2-A) Asset Translations'!$B$1:$E$1,0)),"")</f>
        <v/>
      </c>
      <c r="D126" s="43"/>
      <c r="G126" s="59"/>
      <c r="J126" s="59"/>
      <c r="M126" s="59"/>
      <c r="P126" s="43"/>
      <c r="S126" s="43"/>
      <c r="V126" s="43"/>
      <c r="Y126" s="43"/>
      <c r="AB126" s="43"/>
      <c r="AE126" s="43"/>
      <c r="AH126" s="43"/>
      <c r="AK126" s="43"/>
      <c r="AN126" s="43"/>
      <c r="AQ126" s="43"/>
      <c r="AT126" s="43"/>
      <c r="AW126" s="43"/>
      <c r="AZ126" s="43"/>
      <c r="BC126" s="43"/>
      <c r="BF126" s="43"/>
      <c r="BI126" s="43"/>
      <c r="BL126" s="43"/>
      <c r="BO126" s="43"/>
      <c r="BR126" s="43"/>
      <c r="BU126" s="43"/>
      <c r="BX126" s="43"/>
      <c r="CA126" s="43"/>
      <c r="CD126" s="43"/>
      <c r="CG126" s="43"/>
      <c r="CJ126" s="43"/>
      <c r="CM126" s="43"/>
      <c r="CP126" s="43"/>
      <c r="CS126" s="43"/>
      <c r="CV126" s="43"/>
      <c r="CY126" s="43"/>
      <c r="DB126" s="43"/>
      <c r="DE126" s="43"/>
      <c r="DH126" s="43"/>
      <c r="DK126" s="43"/>
      <c r="DN126" s="43"/>
      <c r="DQ126" s="43"/>
      <c r="DT126" s="43"/>
      <c r="DW126" s="43"/>
      <c r="DZ126" s="43"/>
      <c r="EC126" s="43"/>
      <c r="EF126" s="43"/>
      <c r="EI126" s="43"/>
      <c r="EJ126" s="43"/>
    </row>
    <row r="127" spans="2:140" ht="15.75" customHeight="1">
      <c r="B127" s="42" t="e">
        <f t="shared" si="0"/>
        <v>#N/A</v>
      </c>
      <c r="C127" s="43" t="str">
        <f>_xlfn.IFNA(INDEX('2-A) Asset Translations'!$B$2:$E$100,MATCH('2-A) Asset-Industry mapping'!B127,'2-A) Asset Translations'!$A$2:$A$100,0),MATCH('2-A) Asset-Industry mapping'!$C$4,'2-A) Asset Translations'!$B$1:$E$1,0)),"")</f>
        <v/>
      </c>
      <c r="D127" s="43"/>
      <c r="G127" s="59"/>
      <c r="J127" s="59"/>
      <c r="M127" s="59"/>
      <c r="P127" s="43"/>
      <c r="S127" s="43"/>
      <c r="V127" s="43"/>
      <c r="Y127" s="43"/>
      <c r="AB127" s="43"/>
      <c r="AE127" s="43"/>
      <c r="AH127" s="43"/>
      <c r="AK127" s="43"/>
      <c r="AN127" s="43"/>
      <c r="AQ127" s="43"/>
      <c r="AT127" s="43"/>
      <c r="AW127" s="43"/>
      <c r="AZ127" s="43"/>
      <c r="BC127" s="43"/>
      <c r="BF127" s="43"/>
      <c r="BI127" s="43"/>
      <c r="BL127" s="43"/>
      <c r="BO127" s="43"/>
      <c r="BR127" s="43"/>
      <c r="BU127" s="43"/>
      <c r="BX127" s="43"/>
      <c r="CA127" s="43"/>
      <c r="CD127" s="43"/>
      <c r="CG127" s="43"/>
      <c r="CJ127" s="43"/>
      <c r="CM127" s="43"/>
      <c r="CP127" s="43"/>
      <c r="CS127" s="43"/>
      <c r="CV127" s="43"/>
      <c r="CY127" s="43"/>
      <c r="DB127" s="43"/>
      <c r="DE127" s="43"/>
      <c r="DH127" s="43"/>
      <c r="DK127" s="43"/>
      <c r="DN127" s="43"/>
      <c r="DQ127" s="43"/>
      <c r="DT127" s="43"/>
      <c r="DW127" s="43"/>
      <c r="DZ127" s="43"/>
      <c r="EC127" s="43"/>
      <c r="EF127" s="43"/>
      <c r="EI127" s="43"/>
      <c r="EJ127" s="43"/>
    </row>
    <row r="128" spans="2:140" ht="15.75" customHeight="1">
      <c r="B128" s="42" t="e">
        <f t="shared" si="0"/>
        <v>#N/A</v>
      </c>
      <c r="C128" s="43" t="str">
        <f>_xlfn.IFNA(INDEX('2-A) Asset Translations'!$B$2:$E$100,MATCH('2-A) Asset-Industry mapping'!B128,'2-A) Asset Translations'!$A$2:$A$100,0),MATCH('2-A) Asset-Industry mapping'!$C$4,'2-A) Asset Translations'!$B$1:$E$1,0)),"")</f>
        <v/>
      </c>
      <c r="D128" s="43"/>
      <c r="G128" s="59"/>
      <c r="J128" s="59"/>
      <c r="M128" s="59"/>
      <c r="P128" s="43"/>
      <c r="S128" s="43"/>
      <c r="V128" s="43"/>
      <c r="Y128" s="43"/>
      <c r="AB128" s="43"/>
      <c r="AE128" s="43"/>
      <c r="AH128" s="43"/>
      <c r="AK128" s="43"/>
      <c r="AN128" s="43"/>
      <c r="AQ128" s="43"/>
      <c r="AT128" s="43"/>
      <c r="AW128" s="43"/>
      <c r="AZ128" s="43"/>
      <c r="BC128" s="43"/>
      <c r="BF128" s="43"/>
      <c r="BI128" s="43"/>
      <c r="BL128" s="43"/>
      <c r="BO128" s="43"/>
      <c r="BR128" s="43"/>
      <c r="BU128" s="43"/>
      <c r="BX128" s="43"/>
      <c r="CA128" s="43"/>
      <c r="CD128" s="43"/>
      <c r="CG128" s="43"/>
      <c r="CJ128" s="43"/>
      <c r="CM128" s="43"/>
      <c r="CP128" s="43"/>
      <c r="CS128" s="43"/>
      <c r="CV128" s="43"/>
      <c r="CY128" s="43"/>
      <c r="DB128" s="43"/>
      <c r="DE128" s="43"/>
      <c r="DH128" s="43"/>
      <c r="DK128" s="43"/>
      <c r="DN128" s="43"/>
      <c r="DQ128" s="43"/>
      <c r="DT128" s="43"/>
      <c r="DW128" s="43"/>
      <c r="DZ128" s="43"/>
      <c r="EC128" s="43"/>
      <c r="EF128" s="43"/>
      <c r="EI128" s="43"/>
      <c r="EJ128" s="43"/>
    </row>
    <row r="129" spans="2:140" ht="15.75" customHeight="1">
      <c r="B129" s="42" t="e">
        <f t="shared" si="0"/>
        <v>#N/A</v>
      </c>
      <c r="C129" s="43" t="str">
        <f>_xlfn.IFNA(INDEX('2-A) Asset Translations'!$B$2:$E$100,MATCH('2-A) Asset-Industry mapping'!B129,'2-A) Asset Translations'!$A$2:$A$100,0),MATCH('2-A) Asset-Industry mapping'!$C$4,'2-A) Asset Translations'!$B$1:$E$1,0)),"")</f>
        <v/>
      </c>
      <c r="D129" s="43"/>
      <c r="G129" s="59"/>
      <c r="J129" s="59"/>
      <c r="M129" s="59"/>
      <c r="P129" s="43"/>
      <c r="S129" s="43"/>
      <c r="V129" s="43"/>
      <c r="Y129" s="43"/>
      <c r="AB129" s="43"/>
      <c r="AE129" s="43"/>
      <c r="AH129" s="43"/>
      <c r="AK129" s="43"/>
      <c r="AN129" s="43"/>
      <c r="AQ129" s="43"/>
      <c r="AT129" s="43"/>
      <c r="AW129" s="43"/>
      <c r="AZ129" s="43"/>
      <c r="BC129" s="43"/>
      <c r="BF129" s="43"/>
      <c r="BI129" s="43"/>
      <c r="BL129" s="43"/>
      <c r="BO129" s="43"/>
      <c r="BR129" s="43"/>
      <c r="BU129" s="43"/>
      <c r="BX129" s="43"/>
      <c r="CA129" s="43"/>
      <c r="CD129" s="43"/>
      <c r="CG129" s="43"/>
      <c r="CJ129" s="43"/>
      <c r="CM129" s="43"/>
      <c r="CP129" s="43"/>
      <c r="CS129" s="43"/>
      <c r="CV129" s="43"/>
      <c r="CY129" s="43"/>
      <c r="DB129" s="43"/>
      <c r="DE129" s="43"/>
      <c r="DH129" s="43"/>
      <c r="DK129" s="43"/>
      <c r="DN129" s="43"/>
      <c r="DQ129" s="43"/>
      <c r="DT129" s="43"/>
      <c r="DW129" s="43"/>
      <c r="DZ129" s="43"/>
      <c r="EC129" s="43"/>
      <c r="EF129" s="43"/>
      <c r="EI129" s="43"/>
      <c r="EJ129" s="43"/>
    </row>
    <row r="130" spans="2:140" ht="15.75" customHeight="1">
      <c r="B130" s="42" t="e">
        <f t="shared" si="0"/>
        <v>#N/A</v>
      </c>
      <c r="C130" s="43" t="str">
        <f>_xlfn.IFNA(INDEX('2-A) Asset Translations'!$B$2:$E$100,MATCH('2-A) Asset-Industry mapping'!B130,'2-A) Asset Translations'!$A$2:$A$100,0),MATCH('2-A) Asset-Industry mapping'!$C$4,'2-A) Asset Translations'!$B$1:$E$1,0)),"")</f>
        <v/>
      </c>
      <c r="D130" s="43"/>
      <c r="G130" s="59"/>
      <c r="J130" s="59"/>
      <c r="M130" s="59"/>
      <c r="P130" s="43"/>
      <c r="S130" s="43"/>
      <c r="V130" s="43"/>
      <c r="Y130" s="43"/>
      <c r="AB130" s="43"/>
      <c r="AE130" s="43"/>
      <c r="AH130" s="43"/>
      <c r="AK130" s="43"/>
      <c r="AN130" s="43"/>
      <c r="AQ130" s="43"/>
      <c r="AT130" s="43"/>
      <c r="AW130" s="43"/>
      <c r="AZ130" s="43"/>
      <c r="BC130" s="43"/>
      <c r="BF130" s="43"/>
      <c r="BI130" s="43"/>
      <c r="BL130" s="43"/>
      <c r="BO130" s="43"/>
      <c r="BR130" s="43"/>
      <c r="BU130" s="43"/>
      <c r="BX130" s="43"/>
      <c r="CA130" s="43"/>
      <c r="CD130" s="43"/>
      <c r="CG130" s="43"/>
      <c r="CJ130" s="43"/>
      <c r="CM130" s="43"/>
      <c r="CP130" s="43"/>
      <c r="CS130" s="43"/>
      <c r="CV130" s="43"/>
      <c r="CY130" s="43"/>
      <c r="DB130" s="43"/>
      <c r="DE130" s="43"/>
      <c r="DH130" s="43"/>
      <c r="DK130" s="43"/>
      <c r="DN130" s="43"/>
      <c r="DQ130" s="43"/>
      <c r="DT130" s="43"/>
      <c r="DW130" s="43"/>
      <c r="DZ130" s="43"/>
      <c r="EC130" s="43"/>
      <c r="EF130" s="43"/>
      <c r="EI130" s="43"/>
      <c r="EJ130" s="43"/>
    </row>
    <row r="131" spans="2:140" ht="15.75" customHeight="1">
      <c r="B131" s="42" t="e">
        <f t="shared" si="0"/>
        <v>#N/A</v>
      </c>
      <c r="C131" s="43" t="str">
        <f>_xlfn.IFNA(INDEX('2-A) Asset Translations'!$B$2:$E$100,MATCH('2-A) Asset-Industry mapping'!B131,'2-A) Asset Translations'!$A$2:$A$100,0),MATCH('2-A) Asset-Industry mapping'!$C$4,'2-A) Asset Translations'!$B$1:$E$1,0)),"")</f>
        <v/>
      </c>
      <c r="D131" s="43"/>
      <c r="G131" s="59"/>
      <c r="J131" s="59"/>
      <c r="M131" s="59"/>
      <c r="P131" s="43"/>
      <c r="S131" s="43"/>
      <c r="V131" s="43"/>
      <c r="Y131" s="43"/>
      <c r="AB131" s="43"/>
      <c r="AE131" s="43"/>
      <c r="AH131" s="43"/>
      <c r="AK131" s="43"/>
      <c r="AN131" s="43"/>
      <c r="AQ131" s="43"/>
      <c r="AT131" s="43"/>
      <c r="AW131" s="43"/>
      <c r="AZ131" s="43"/>
      <c r="BC131" s="43"/>
      <c r="BF131" s="43"/>
      <c r="BI131" s="43"/>
      <c r="BL131" s="43"/>
      <c r="BO131" s="43"/>
      <c r="BR131" s="43"/>
      <c r="BU131" s="43"/>
      <c r="BX131" s="43"/>
      <c r="CA131" s="43"/>
      <c r="CD131" s="43"/>
      <c r="CG131" s="43"/>
      <c r="CJ131" s="43"/>
      <c r="CM131" s="43"/>
      <c r="CP131" s="43"/>
      <c r="CS131" s="43"/>
      <c r="CV131" s="43"/>
      <c r="CY131" s="43"/>
      <c r="DB131" s="43"/>
      <c r="DE131" s="43"/>
      <c r="DH131" s="43"/>
      <c r="DK131" s="43"/>
      <c r="DN131" s="43"/>
      <c r="DQ131" s="43"/>
      <c r="DT131" s="43"/>
      <c r="DW131" s="43"/>
      <c r="DZ131" s="43"/>
      <c r="EC131" s="43"/>
      <c r="EF131" s="43"/>
      <c r="EI131" s="43"/>
      <c r="EJ131" s="43"/>
    </row>
    <row r="132" spans="2:140" ht="15.75" customHeight="1">
      <c r="B132" s="42" t="e">
        <f t="shared" si="0"/>
        <v>#N/A</v>
      </c>
      <c r="C132" s="43" t="str">
        <f>_xlfn.IFNA(INDEX('2-A) Asset Translations'!$B$2:$E$100,MATCH('2-A) Asset-Industry mapping'!B132,'2-A) Asset Translations'!$A$2:$A$100,0),MATCH('2-A) Asset-Industry mapping'!$C$4,'2-A) Asset Translations'!$B$1:$E$1,0)),"")</f>
        <v/>
      </c>
      <c r="D132" s="43"/>
      <c r="G132" s="59"/>
      <c r="J132" s="59"/>
      <c r="M132" s="59"/>
      <c r="P132" s="43"/>
      <c r="S132" s="43"/>
      <c r="V132" s="43"/>
      <c r="Y132" s="43"/>
      <c r="AB132" s="43"/>
      <c r="AE132" s="43"/>
      <c r="AH132" s="43"/>
      <c r="AK132" s="43"/>
      <c r="AN132" s="43"/>
      <c r="AQ132" s="43"/>
      <c r="AT132" s="43"/>
      <c r="AW132" s="43"/>
      <c r="AZ132" s="43"/>
      <c r="BC132" s="43"/>
      <c r="BF132" s="43"/>
      <c r="BI132" s="43"/>
      <c r="BL132" s="43"/>
      <c r="BO132" s="43"/>
      <c r="BR132" s="43"/>
      <c r="BU132" s="43"/>
      <c r="BX132" s="43"/>
      <c r="CA132" s="43"/>
      <c r="CD132" s="43"/>
      <c r="CG132" s="43"/>
      <c r="CJ132" s="43"/>
      <c r="CM132" s="43"/>
      <c r="CP132" s="43"/>
      <c r="CS132" s="43"/>
      <c r="CV132" s="43"/>
      <c r="CY132" s="43"/>
      <c r="DB132" s="43"/>
      <c r="DE132" s="43"/>
      <c r="DH132" s="43"/>
      <c r="DK132" s="43"/>
      <c r="DN132" s="43"/>
      <c r="DQ132" s="43"/>
      <c r="DT132" s="43"/>
      <c r="DW132" s="43"/>
      <c r="DZ132" s="43"/>
      <c r="EC132" s="43"/>
      <c r="EF132" s="43"/>
      <c r="EI132" s="43"/>
      <c r="EJ132" s="43"/>
    </row>
    <row r="133" spans="2:140" ht="15.75" customHeight="1">
      <c r="B133" s="42" t="e">
        <f t="shared" si="0"/>
        <v>#N/A</v>
      </c>
      <c r="C133" s="43" t="str">
        <f>_xlfn.IFNA(INDEX('2-A) Asset Translations'!$B$2:$E$100,MATCH('2-A) Asset-Industry mapping'!B133,'2-A) Asset Translations'!$A$2:$A$100,0),MATCH('2-A) Asset-Industry mapping'!$C$4,'2-A) Asset Translations'!$B$1:$E$1,0)),"")</f>
        <v/>
      </c>
      <c r="D133" s="43"/>
      <c r="G133" s="59"/>
      <c r="J133" s="59"/>
      <c r="M133" s="59"/>
      <c r="P133" s="43"/>
      <c r="S133" s="43"/>
      <c r="V133" s="43"/>
      <c r="Y133" s="43"/>
      <c r="AB133" s="43"/>
      <c r="AE133" s="43"/>
      <c r="AH133" s="43"/>
      <c r="AK133" s="43"/>
      <c r="AN133" s="43"/>
      <c r="AQ133" s="43"/>
      <c r="AT133" s="43"/>
      <c r="AW133" s="43"/>
      <c r="AZ133" s="43"/>
      <c r="BC133" s="43"/>
      <c r="BF133" s="43"/>
      <c r="BI133" s="43"/>
      <c r="BL133" s="43"/>
      <c r="BO133" s="43"/>
      <c r="BR133" s="43"/>
      <c r="BU133" s="43"/>
      <c r="BX133" s="43"/>
      <c r="CA133" s="43"/>
      <c r="CD133" s="43"/>
      <c r="CG133" s="43"/>
      <c r="CJ133" s="43"/>
      <c r="CM133" s="43"/>
      <c r="CP133" s="43"/>
      <c r="CS133" s="43"/>
      <c r="CV133" s="43"/>
      <c r="CY133" s="43"/>
      <c r="DB133" s="43"/>
      <c r="DE133" s="43"/>
      <c r="DH133" s="43"/>
      <c r="DK133" s="43"/>
      <c r="DN133" s="43"/>
      <c r="DQ133" s="43"/>
      <c r="DT133" s="43"/>
      <c r="DW133" s="43"/>
      <c r="DZ133" s="43"/>
      <c r="EC133" s="43"/>
      <c r="EF133" s="43"/>
      <c r="EI133" s="43"/>
      <c r="EJ133" s="43"/>
    </row>
    <row r="134" spans="2:140" ht="15.75" customHeight="1">
      <c r="B134" s="42" t="e">
        <f t="shared" si="0"/>
        <v>#N/A</v>
      </c>
      <c r="C134" s="43" t="str">
        <f>_xlfn.IFNA(INDEX('2-A) Asset Translations'!$B$2:$E$100,MATCH('2-A) Asset-Industry mapping'!B134,'2-A) Asset Translations'!$A$2:$A$100,0),MATCH('2-A) Asset-Industry mapping'!$C$4,'2-A) Asset Translations'!$B$1:$E$1,0)),"")</f>
        <v/>
      </c>
      <c r="D134" s="43"/>
      <c r="G134" s="59"/>
      <c r="J134" s="59"/>
      <c r="M134" s="59"/>
      <c r="P134" s="43"/>
      <c r="S134" s="43"/>
      <c r="V134" s="43"/>
      <c r="Y134" s="43"/>
      <c r="AB134" s="43"/>
      <c r="AE134" s="43"/>
      <c r="AH134" s="43"/>
      <c r="AK134" s="43"/>
      <c r="AN134" s="43"/>
      <c r="AQ134" s="43"/>
      <c r="AT134" s="43"/>
      <c r="AW134" s="43"/>
      <c r="AZ134" s="43"/>
      <c r="BC134" s="43"/>
      <c r="BF134" s="43"/>
      <c r="BI134" s="43"/>
      <c r="BL134" s="43"/>
      <c r="BO134" s="43"/>
      <c r="BR134" s="43"/>
      <c r="BU134" s="43"/>
      <c r="BX134" s="43"/>
      <c r="CA134" s="43"/>
      <c r="CD134" s="43"/>
      <c r="CG134" s="43"/>
      <c r="CJ134" s="43"/>
      <c r="CM134" s="43"/>
      <c r="CP134" s="43"/>
      <c r="CS134" s="43"/>
      <c r="CV134" s="43"/>
      <c r="CY134" s="43"/>
      <c r="DB134" s="43"/>
      <c r="DE134" s="43"/>
      <c r="DH134" s="43"/>
      <c r="DK134" s="43"/>
      <c r="DN134" s="43"/>
      <c r="DQ134" s="43"/>
      <c r="DT134" s="43"/>
      <c r="DW134" s="43"/>
      <c r="DZ134" s="43"/>
      <c r="EC134" s="43"/>
      <c r="EF134" s="43"/>
      <c r="EI134" s="43"/>
      <c r="EJ134" s="43"/>
    </row>
    <row r="135" spans="2:140" ht="15.75" customHeight="1">
      <c r="B135" s="42" t="e">
        <f t="shared" si="0"/>
        <v>#N/A</v>
      </c>
      <c r="C135" s="43" t="str">
        <f>_xlfn.IFNA(INDEX('2-A) Asset Translations'!$B$2:$E$100,MATCH('2-A) Asset-Industry mapping'!B135,'2-A) Asset Translations'!$A$2:$A$100,0),MATCH('2-A) Asset-Industry mapping'!$C$4,'2-A) Asset Translations'!$B$1:$E$1,0)),"")</f>
        <v/>
      </c>
      <c r="D135" s="43"/>
      <c r="G135" s="59"/>
      <c r="J135" s="59"/>
      <c r="M135" s="59"/>
      <c r="P135" s="43"/>
      <c r="S135" s="43"/>
      <c r="V135" s="43"/>
      <c r="Y135" s="43"/>
      <c r="AB135" s="43"/>
      <c r="AE135" s="43"/>
      <c r="AH135" s="43"/>
      <c r="AK135" s="43"/>
      <c r="AN135" s="43"/>
      <c r="AQ135" s="43"/>
      <c r="AT135" s="43"/>
      <c r="AW135" s="43"/>
      <c r="AZ135" s="43"/>
      <c r="BC135" s="43"/>
      <c r="BF135" s="43"/>
      <c r="BI135" s="43"/>
      <c r="BL135" s="43"/>
      <c r="BO135" s="43"/>
      <c r="BR135" s="43"/>
      <c r="BU135" s="43"/>
      <c r="BX135" s="43"/>
      <c r="CA135" s="43"/>
      <c r="CD135" s="43"/>
      <c r="CG135" s="43"/>
      <c r="CJ135" s="43"/>
      <c r="CM135" s="43"/>
      <c r="CP135" s="43"/>
      <c r="CS135" s="43"/>
      <c r="CV135" s="43"/>
      <c r="CY135" s="43"/>
      <c r="DB135" s="43"/>
      <c r="DE135" s="43"/>
      <c r="DH135" s="43"/>
      <c r="DK135" s="43"/>
      <c r="DN135" s="43"/>
      <c r="DQ135" s="43"/>
      <c r="DT135" s="43"/>
      <c r="DW135" s="43"/>
      <c r="DZ135" s="43"/>
      <c r="EC135" s="43"/>
      <c r="EF135" s="43"/>
      <c r="EI135" s="43"/>
      <c r="EJ135" s="43"/>
    </row>
    <row r="136" spans="2:140" ht="15.75" customHeight="1">
      <c r="B136" s="42" t="e">
        <f t="shared" si="0"/>
        <v>#N/A</v>
      </c>
      <c r="C136" s="43" t="str">
        <f>_xlfn.IFNA(INDEX('2-A) Asset Translations'!$B$2:$E$100,MATCH('2-A) Asset-Industry mapping'!B136,'2-A) Asset Translations'!$A$2:$A$100,0),MATCH('2-A) Asset-Industry mapping'!$C$4,'2-A) Asset Translations'!$B$1:$E$1,0)),"")</f>
        <v/>
      </c>
      <c r="D136" s="43"/>
      <c r="G136" s="59"/>
      <c r="J136" s="59"/>
      <c r="M136" s="59"/>
      <c r="P136" s="43"/>
      <c r="S136" s="43"/>
      <c r="V136" s="43"/>
      <c r="Y136" s="43"/>
      <c r="AB136" s="43"/>
      <c r="AE136" s="43"/>
      <c r="AH136" s="43"/>
      <c r="AK136" s="43"/>
      <c r="AN136" s="43"/>
      <c r="AQ136" s="43"/>
      <c r="AT136" s="43"/>
      <c r="AW136" s="43"/>
      <c r="AZ136" s="43"/>
      <c r="BC136" s="43"/>
      <c r="BF136" s="43"/>
      <c r="BI136" s="43"/>
      <c r="BL136" s="43"/>
      <c r="BO136" s="43"/>
      <c r="BR136" s="43"/>
      <c r="BU136" s="43"/>
      <c r="BX136" s="43"/>
      <c r="CA136" s="43"/>
      <c r="CD136" s="43"/>
      <c r="CG136" s="43"/>
      <c r="CJ136" s="43"/>
      <c r="CM136" s="43"/>
      <c r="CP136" s="43"/>
      <c r="CS136" s="43"/>
      <c r="CV136" s="43"/>
      <c r="CY136" s="43"/>
      <c r="DB136" s="43"/>
      <c r="DE136" s="43"/>
      <c r="DH136" s="43"/>
      <c r="DK136" s="43"/>
      <c r="DN136" s="43"/>
      <c r="DQ136" s="43"/>
      <c r="DT136" s="43"/>
      <c r="DW136" s="43"/>
      <c r="DZ136" s="43"/>
      <c r="EC136" s="43"/>
      <c r="EF136" s="43"/>
      <c r="EI136" s="43"/>
      <c r="EJ136" s="43"/>
    </row>
    <row r="137" spans="2:140" ht="15.75" customHeight="1">
      <c r="B137" s="42" t="e">
        <f t="shared" si="0"/>
        <v>#N/A</v>
      </c>
      <c r="C137" s="43" t="str">
        <f>_xlfn.IFNA(INDEX('2-A) Asset Translations'!$B$2:$E$100,MATCH('2-A) Asset-Industry mapping'!B137,'2-A) Asset Translations'!$A$2:$A$100,0),MATCH('2-A) Asset-Industry mapping'!$C$4,'2-A) Asset Translations'!$B$1:$E$1,0)),"")</f>
        <v/>
      </c>
      <c r="D137" s="43"/>
      <c r="G137" s="43"/>
      <c r="J137" s="43"/>
      <c r="M137" s="43"/>
      <c r="P137" s="43"/>
      <c r="S137" s="43"/>
      <c r="V137" s="43"/>
      <c r="Y137" s="43"/>
      <c r="AB137" s="43"/>
      <c r="AE137" s="43"/>
      <c r="AH137" s="43"/>
      <c r="AK137" s="43"/>
      <c r="AN137" s="43"/>
      <c r="AQ137" s="43"/>
      <c r="AT137" s="43"/>
      <c r="AW137" s="43"/>
      <c r="AZ137" s="43"/>
      <c r="BC137" s="43"/>
      <c r="BF137" s="43"/>
      <c r="BI137" s="43"/>
      <c r="BL137" s="43"/>
      <c r="BO137" s="43"/>
      <c r="BR137" s="43"/>
      <c r="BU137" s="43"/>
      <c r="BX137" s="43"/>
      <c r="CA137" s="43"/>
      <c r="CD137" s="43"/>
      <c r="CG137" s="43"/>
      <c r="CJ137" s="43"/>
      <c r="CM137" s="43"/>
      <c r="CP137" s="43"/>
      <c r="CS137" s="43"/>
      <c r="CV137" s="43"/>
      <c r="CY137" s="43"/>
      <c r="DB137" s="43"/>
      <c r="DE137" s="43"/>
      <c r="DH137" s="43"/>
      <c r="DK137" s="43"/>
      <c r="DN137" s="43"/>
      <c r="DQ137" s="43"/>
      <c r="DT137" s="43"/>
      <c r="DW137" s="43"/>
      <c r="DZ137" s="43"/>
      <c r="EC137" s="43"/>
      <c r="EF137" s="43"/>
      <c r="EI137" s="43"/>
      <c r="EJ137" s="43"/>
    </row>
    <row r="138" spans="2:140" ht="15.75" customHeight="1">
      <c r="B138" s="42" t="e">
        <f t="shared" si="0"/>
        <v>#N/A</v>
      </c>
      <c r="C138" s="43" t="str">
        <f>_xlfn.IFNA(INDEX('2-A) Asset Translations'!$B$2:$E$100,MATCH('2-A) Asset-Industry mapping'!B138,'2-A) Asset Translations'!$A$2:$A$100,0),MATCH('2-A) Asset-Industry mapping'!$C$4,'2-A) Asset Translations'!$B$1:$E$1,0)),"")</f>
        <v/>
      </c>
      <c r="D138" s="43"/>
      <c r="G138" s="59"/>
      <c r="J138" s="59"/>
      <c r="M138" s="59"/>
      <c r="P138" s="43"/>
      <c r="S138" s="43"/>
      <c r="V138" s="43"/>
      <c r="Y138" s="43"/>
      <c r="AB138" s="43"/>
      <c r="AE138" s="43"/>
      <c r="AH138" s="43"/>
      <c r="AK138" s="43"/>
      <c r="AN138" s="43"/>
      <c r="AQ138" s="43"/>
      <c r="AT138" s="43"/>
      <c r="AW138" s="43"/>
      <c r="AZ138" s="43"/>
      <c r="BC138" s="43"/>
      <c r="BF138" s="43"/>
      <c r="BI138" s="43"/>
      <c r="BL138" s="43"/>
      <c r="BO138" s="43"/>
      <c r="BR138" s="43"/>
      <c r="BU138" s="43"/>
      <c r="BX138" s="43"/>
      <c r="CA138" s="43"/>
      <c r="CD138" s="43"/>
      <c r="CG138" s="43"/>
      <c r="CJ138" s="43"/>
      <c r="CM138" s="43"/>
      <c r="CP138" s="43"/>
      <c r="CS138" s="43"/>
      <c r="CV138" s="43"/>
      <c r="CY138" s="43"/>
      <c r="DB138" s="43"/>
      <c r="DE138" s="43"/>
      <c r="DH138" s="43"/>
      <c r="DK138" s="43"/>
      <c r="DN138" s="43"/>
      <c r="DQ138" s="43"/>
      <c r="DT138" s="43"/>
      <c r="DW138" s="43"/>
      <c r="DZ138" s="43"/>
      <c r="EC138" s="43"/>
      <c r="EF138" s="43"/>
      <c r="EI138" s="43"/>
      <c r="EJ138" s="43"/>
    </row>
    <row r="139" spans="2:140" ht="15.75" customHeight="1">
      <c r="B139" s="42" t="e">
        <f t="shared" si="0"/>
        <v>#N/A</v>
      </c>
      <c r="C139" s="43" t="str">
        <f>_xlfn.IFNA(INDEX('2-A) Asset Translations'!$B$2:$E$100,MATCH('2-A) Asset-Industry mapping'!B139,'2-A) Asset Translations'!$A$2:$A$100,0),MATCH('2-A) Asset-Industry mapping'!$C$4,'2-A) Asset Translations'!$B$1:$E$1,0)),"")</f>
        <v/>
      </c>
      <c r="D139" s="43"/>
      <c r="G139" s="59"/>
      <c r="J139" s="59"/>
      <c r="M139" s="59"/>
      <c r="P139" s="43"/>
      <c r="S139" s="43"/>
      <c r="V139" s="43"/>
      <c r="Y139" s="43"/>
      <c r="AB139" s="43"/>
      <c r="AE139" s="43"/>
      <c r="AH139" s="43"/>
      <c r="AK139" s="43"/>
      <c r="AN139" s="43"/>
      <c r="AQ139" s="43"/>
      <c r="AT139" s="43"/>
      <c r="AW139" s="43"/>
      <c r="AZ139" s="43"/>
      <c r="BC139" s="43"/>
      <c r="BF139" s="43"/>
      <c r="BI139" s="43"/>
      <c r="BL139" s="43"/>
      <c r="BO139" s="43"/>
      <c r="BR139" s="43"/>
      <c r="BU139" s="43"/>
      <c r="BX139" s="43"/>
      <c r="CA139" s="43"/>
      <c r="CD139" s="43"/>
      <c r="CG139" s="43"/>
      <c r="CJ139" s="43"/>
      <c r="CM139" s="43"/>
      <c r="CP139" s="43"/>
      <c r="CS139" s="43"/>
      <c r="CV139" s="43"/>
      <c r="CY139" s="43"/>
      <c r="DB139" s="43"/>
      <c r="DE139" s="43"/>
      <c r="DH139" s="43"/>
      <c r="DK139" s="43"/>
      <c r="DN139" s="43"/>
      <c r="DQ139" s="43"/>
      <c r="DT139" s="43"/>
      <c r="DW139" s="43"/>
      <c r="DZ139" s="43"/>
      <c r="EC139" s="43"/>
      <c r="EF139" s="43"/>
      <c r="EI139" s="43"/>
      <c r="EJ139" s="43"/>
    </row>
    <row r="140" spans="2:140" ht="15.75" customHeight="1">
      <c r="B140" s="42" t="e">
        <f t="shared" si="0"/>
        <v>#N/A</v>
      </c>
      <c r="C140" s="43" t="str">
        <f>_xlfn.IFNA(INDEX('2-A) Asset Translations'!$B$2:$E$100,MATCH('2-A) Asset-Industry mapping'!B140,'2-A) Asset Translations'!$A$2:$A$100,0),MATCH('2-A) Asset-Industry mapping'!$C$4,'2-A) Asset Translations'!$B$1:$E$1,0)),"")</f>
        <v/>
      </c>
      <c r="D140" s="43"/>
      <c r="G140" s="59"/>
      <c r="J140" s="59"/>
      <c r="M140" s="59"/>
      <c r="P140" s="43"/>
      <c r="S140" s="43"/>
      <c r="V140" s="43"/>
      <c r="Y140" s="43"/>
      <c r="AB140" s="43"/>
      <c r="AE140" s="43"/>
      <c r="AH140" s="43"/>
      <c r="AK140" s="43"/>
      <c r="AN140" s="43"/>
      <c r="AQ140" s="43"/>
      <c r="AT140" s="43"/>
      <c r="AW140" s="43"/>
      <c r="AZ140" s="43"/>
      <c r="BC140" s="43"/>
      <c r="BF140" s="43"/>
      <c r="BI140" s="43"/>
      <c r="BL140" s="43"/>
      <c r="BO140" s="43"/>
      <c r="BR140" s="43"/>
      <c r="BU140" s="43"/>
      <c r="BX140" s="43"/>
      <c r="CA140" s="43"/>
      <c r="CD140" s="43"/>
      <c r="CG140" s="43"/>
      <c r="CJ140" s="43"/>
      <c r="CM140" s="43"/>
      <c r="CP140" s="43"/>
      <c r="CS140" s="43"/>
      <c r="CV140" s="43"/>
      <c r="CY140" s="43"/>
      <c r="DB140" s="43"/>
      <c r="DE140" s="43"/>
      <c r="DH140" s="43"/>
      <c r="DK140" s="43"/>
      <c r="DN140" s="43"/>
      <c r="DQ140" s="43"/>
      <c r="DT140" s="43"/>
      <c r="DW140" s="43"/>
      <c r="DZ140" s="43"/>
      <c r="EC140" s="43"/>
      <c r="EF140" s="43"/>
      <c r="EI140" s="43"/>
      <c r="EJ140" s="43"/>
    </row>
    <row r="141" spans="2:140" ht="15.75" customHeight="1">
      <c r="B141" s="42" t="e">
        <f t="shared" si="0"/>
        <v>#N/A</v>
      </c>
      <c r="C141" s="43" t="str">
        <f>_xlfn.IFNA(INDEX('2-A) Asset Translations'!$B$2:$E$100,MATCH('2-A) Asset-Industry mapping'!B141,'2-A) Asset Translations'!$A$2:$A$100,0),MATCH('2-A) Asset-Industry mapping'!$C$4,'2-A) Asset Translations'!$B$1:$E$1,0)),"")</f>
        <v/>
      </c>
      <c r="D141" s="43"/>
      <c r="G141" s="59"/>
      <c r="J141" s="59"/>
      <c r="M141" s="59"/>
      <c r="P141" s="43"/>
      <c r="S141" s="43"/>
      <c r="V141" s="43"/>
      <c r="Y141" s="43"/>
      <c r="AB141" s="43"/>
      <c r="AE141" s="43"/>
      <c r="AH141" s="43"/>
      <c r="AK141" s="43"/>
      <c r="AN141" s="43"/>
      <c r="AQ141" s="43"/>
      <c r="AT141" s="43"/>
      <c r="AW141" s="43"/>
      <c r="AZ141" s="43"/>
      <c r="BC141" s="43"/>
      <c r="BF141" s="43"/>
      <c r="BI141" s="43"/>
      <c r="BL141" s="43"/>
      <c r="BO141" s="43"/>
      <c r="BR141" s="43"/>
      <c r="BU141" s="43"/>
      <c r="BX141" s="43"/>
      <c r="CA141" s="43"/>
      <c r="CD141" s="43"/>
      <c r="CG141" s="43"/>
      <c r="CJ141" s="43"/>
      <c r="CM141" s="43"/>
      <c r="CP141" s="43"/>
      <c r="CS141" s="43"/>
      <c r="CV141" s="43"/>
      <c r="CY141" s="43"/>
      <c r="DB141" s="43"/>
      <c r="DE141" s="43"/>
      <c r="DH141" s="43"/>
      <c r="DK141" s="43"/>
      <c r="DN141" s="43"/>
      <c r="DQ141" s="43"/>
      <c r="DT141" s="43"/>
      <c r="DW141" s="43"/>
      <c r="DZ141" s="43"/>
      <c r="EC141" s="43"/>
      <c r="EF141" s="43"/>
      <c r="EI141" s="43"/>
      <c r="EJ141" s="43"/>
    </row>
    <row r="142" spans="2:140" ht="15.75" customHeight="1">
      <c r="B142" s="42" t="e">
        <f t="shared" si="0"/>
        <v>#N/A</v>
      </c>
      <c r="C142" s="43" t="str">
        <f>_xlfn.IFNA(INDEX('2-A) Asset Translations'!$B$2:$E$100,MATCH('2-A) Asset-Industry mapping'!B142,'2-A) Asset Translations'!$A$2:$A$100,0),MATCH('2-A) Asset-Industry mapping'!$C$4,'2-A) Asset Translations'!$B$1:$E$1,0)),"")</f>
        <v/>
      </c>
      <c r="D142" s="43"/>
      <c r="G142" s="59"/>
      <c r="J142" s="59"/>
      <c r="M142" s="59"/>
      <c r="P142" s="43"/>
      <c r="S142" s="43"/>
      <c r="V142" s="43"/>
      <c r="Y142" s="43"/>
      <c r="AB142" s="43"/>
      <c r="AE142" s="43"/>
      <c r="AH142" s="43"/>
      <c r="AK142" s="43"/>
      <c r="AN142" s="43"/>
      <c r="AQ142" s="43"/>
      <c r="AT142" s="43"/>
      <c r="AW142" s="43"/>
      <c r="AZ142" s="43"/>
      <c r="BC142" s="43"/>
      <c r="BF142" s="43"/>
      <c r="BI142" s="43"/>
      <c r="BL142" s="43"/>
      <c r="BO142" s="43"/>
      <c r="BR142" s="43"/>
      <c r="BU142" s="43"/>
      <c r="BX142" s="43"/>
      <c r="CA142" s="43"/>
      <c r="CD142" s="43"/>
      <c r="CG142" s="43"/>
      <c r="CJ142" s="43"/>
      <c r="CM142" s="43"/>
      <c r="CP142" s="43"/>
      <c r="CS142" s="43"/>
      <c r="CV142" s="43"/>
      <c r="CY142" s="43"/>
      <c r="DB142" s="43"/>
      <c r="DE142" s="43"/>
      <c r="DH142" s="43"/>
      <c r="DK142" s="43"/>
      <c r="DN142" s="43"/>
      <c r="DQ142" s="43"/>
      <c r="DT142" s="43"/>
      <c r="DW142" s="43"/>
      <c r="DZ142" s="43"/>
      <c r="EC142" s="43"/>
      <c r="EF142" s="43"/>
      <c r="EI142" s="43"/>
      <c r="EJ142" s="43"/>
    </row>
    <row r="143" spans="2:140" ht="15.75" customHeight="1">
      <c r="B143" s="42" t="e">
        <f t="shared" si="0"/>
        <v>#N/A</v>
      </c>
      <c r="C143" s="43" t="str">
        <f>_xlfn.IFNA(INDEX('2-A) Asset Translations'!$B$2:$E$100,MATCH('2-A) Asset-Industry mapping'!B143,'2-A) Asset Translations'!$A$2:$A$100,0),MATCH('2-A) Asset-Industry mapping'!$C$4,'2-A) Asset Translations'!$B$1:$E$1,0)),"")</f>
        <v/>
      </c>
      <c r="D143" s="43"/>
      <c r="G143" s="59"/>
      <c r="J143" s="59"/>
      <c r="M143" s="59"/>
      <c r="P143" s="43"/>
      <c r="S143" s="43"/>
      <c r="V143" s="43"/>
      <c r="Y143" s="43"/>
      <c r="AB143" s="43"/>
      <c r="AE143" s="43"/>
      <c r="AH143" s="43"/>
      <c r="AK143" s="43"/>
      <c r="AN143" s="43"/>
      <c r="AQ143" s="43"/>
      <c r="AT143" s="43"/>
      <c r="AW143" s="43"/>
      <c r="AZ143" s="43"/>
      <c r="BC143" s="43"/>
      <c r="BF143" s="43"/>
      <c r="BI143" s="43"/>
      <c r="BL143" s="43"/>
      <c r="BO143" s="43"/>
      <c r="BR143" s="43"/>
      <c r="BU143" s="43"/>
      <c r="BX143" s="43"/>
      <c r="CA143" s="43"/>
      <c r="CD143" s="43"/>
      <c r="CG143" s="43"/>
      <c r="CJ143" s="43"/>
      <c r="CM143" s="43"/>
      <c r="CP143" s="43"/>
      <c r="CS143" s="43"/>
      <c r="CV143" s="43"/>
      <c r="CY143" s="43"/>
      <c r="DB143" s="43"/>
      <c r="DE143" s="43"/>
      <c r="DH143" s="43"/>
      <c r="DK143" s="43"/>
      <c r="DN143" s="43"/>
      <c r="DQ143" s="43"/>
      <c r="DT143" s="43"/>
      <c r="DW143" s="43"/>
      <c r="DZ143" s="43"/>
      <c r="EC143" s="43"/>
      <c r="EF143" s="43"/>
      <c r="EI143" s="43"/>
      <c r="EJ143" s="43"/>
    </row>
    <row r="144" spans="2:140" ht="15.75" customHeight="1">
      <c r="B144" s="42" t="e">
        <f t="shared" si="0"/>
        <v>#N/A</v>
      </c>
      <c r="C144" s="43" t="str">
        <f>_xlfn.IFNA(INDEX('2-A) Asset Translations'!$B$2:$E$100,MATCH('2-A) Asset-Industry mapping'!B144,'2-A) Asset Translations'!$A$2:$A$100,0),MATCH('2-A) Asset-Industry mapping'!$C$4,'2-A) Asset Translations'!$B$1:$E$1,0)),"")</f>
        <v/>
      </c>
      <c r="D144" s="43"/>
      <c r="G144" s="59"/>
      <c r="J144" s="59"/>
      <c r="M144" s="59"/>
      <c r="P144" s="43"/>
      <c r="S144" s="43"/>
      <c r="V144" s="43"/>
      <c r="Y144" s="43"/>
      <c r="AB144" s="43"/>
      <c r="AE144" s="43"/>
      <c r="AH144" s="43"/>
      <c r="AK144" s="43"/>
      <c r="AN144" s="43"/>
      <c r="AQ144" s="43"/>
      <c r="AT144" s="43"/>
      <c r="AW144" s="43"/>
      <c r="AZ144" s="43"/>
      <c r="BC144" s="43"/>
      <c r="BF144" s="43"/>
      <c r="BI144" s="43"/>
      <c r="BL144" s="43"/>
      <c r="BO144" s="43"/>
      <c r="BR144" s="43"/>
      <c r="BU144" s="43"/>
      <c r="BX144" s="43"/>
      <c r="CA144" s="43"/>
      <c r="CD144" s="43"/>
      <c r="CG144" s="43"/>
      <c r="CJ144" s="43"/>
      <c r="CM144" s="43"/>
      <c r="CP144" s="43"/>
      <c r="CS144" s="43"/>
      <c r="CV144" s="43"/>
      <c r="CY144" s="43"/>
      <c r="DB144" s="43"/>
      <c r="DE144" s="43"/>
      <c r="DH144" s="43"/>
      <c r="DK144" s="43"/>
      <c r="DN144" s="43"/>
      <c r="DQ144" s="43"/>
      <c r="DT144" s="43"/>
      <c r="DW144" s="43"/>
      <c r="DZ144" s="43"/>
      <c r="EC144" s="43"/>
      <c r="EF144" s="43"/>
      <c r="EI144" s="43"/>
      <c r="EJ144" s="43"/>
    </row>
    <row r="145" spans="2:140" ht="15.75" customHeight="1">
      <c r="B145" s="42" t="e">
        <f t="shared" si="0"/>
        <v>#N/A</v>
      </c>
      <c r="C145" s="43" t="str">
        <f>_xlfn.IFNA(INDEX('2-A) Asset Translations'!$B$2:$E$100,MATCH('2-A) Asset-Industry mapping'!B145,'2-A) Asset Translations'!$A$2:$A$100,0),MATCH('2-A) Asset-Industry mapping'!$C$4,'2-A) Asset Translations'!$B$1:$E$1,0)),"")</f>
        <v/>
      </c>
      <c r="D145" s="43"/>
      <c r="G145" s="59"/>
      <c r="J145" s="59"/>
      <c r="M145" s="59"/>
      <c r="P145" s="43"/>
      <c r="S145" s="43"/>
      <c r="V145" s="43"/>
      <c r="Y145" s="43"/>
      <c r="AB145" s="43"/>
      <c r="AE145" s="43"/>
      <c r="AH145" s="43"/>
      <c r="AK145" s="43"/>
      <c r="AN145" s="43"/>
      <c r="AQ145" s="43"/>
      <c r="AT145" s="43"/>
      <c r="AW145" s="43"/>
      <c r="AZ145" s="43"/>
      <c r="BC145" s="43"/>
      <c r="BF145" s="43"/>
      <c r="BI145" s="43"/>
      <c r="BL145" s="43"/>
      <c r="BO145" s="43"/>
      <c r="BR145" s="43"/>
      <c r="BU145" s="43"/>
      <c r="BX145" s="43"/>
      <c r="CA145" s="43"/>
      <c r="CD145" s="43"/>
      <c r="CG145" s="43"/>
      <c r="CJ145" s="43"/>
      <c r="CM145" s="43"/>
      <c r="CP145" s="43"/>
      <c r="CS145" s="43"/>
      <c r="CV145" s="43"/>
      <c r="CY145" s="43"/>
      <c r="DB145" s="43"/>
      <c r="DE145" s="43"/>
      <c r="DH145" s="43"/>
      <c r="DK145" s="43"/>
      <c r="DN145" s="43"/>
      <c r="DQ145" s="43"/>
      <c r="DT145" s="43"/>
      <c r="DW145" s="43"/>
      <c r="DZ145" s="43"/>
      <c r="EC145" s="43"/>
      <c r="EF145" s="43"/>
      <c r="EI145" s="43"/>
      <c r="EJ145" s="43"/>
    </row>
    <row r="146" spans="2:140" ht="15.75" customHeight="1">
      <c r="B146" s="42" t="e">
        <f t="shared" si="0"/>
        <v>#N/A</v>
      </c>
      <c r="C146" s="43" t="str">
        <f>_xlfn.IFNA(INDEX('2-A) Asset Translations'!$B$2:$E$100,MATCH('2-A) Asset-Industry mapping'!B146,'2-A) Asset Translations'!$A$2:$A$100,0),MATCH('2-A) Asset-Industry mapping'!$C$4,'2-A) Asset Translations'!$B$1:$E$1,0)),"")</f>
        <v/>
      </c>
      <c r="D146" s="43"/>
      <c r="G146" s="59"/>
      <c r="J146" s="59"/>
      <c r="M146" s="59"/>
      <c r="P146" s="43"/>
      <c r="S146" s="43"/>
      <c r="V146" s="43"/>
      <c r="Y146" s="43"/>
      <c r="AB146" s="43"/>
      <c r="AE146" s="43"/>
      <c r="AH146" s="43"/>
      <c r="AK146" s="43"/>
      <c r="AN146" s="43"/>
      <c r="AQ146" s="43"/>
      <c r="AT146" s="43"/>
      <c r="AW146" s="43"/>
      <c r="AZ146" s="43"/>
      <c r="BC146" s="43"/>
      <c r="BF146" s="43"/>
      <c r="BI146" s="43"/>
      <c r="BL146" s="43"/>
      <c r="BO146" s="43"/>
      <c r="BR146" s="43"/>
      <c r="BU146" s="43"/>
      <c r="BX146" s="43"/>
      <c r="CA146" s="43"/>
      <c r="CD146" s="43"/>
      <c r="CG146" s="43"/>
      <c r="CJ146" s="43"/>
      <c r="CM146" s="43"/>
      <c r="CP146" s="43"/>
      <c r="CS146" s="43"/>
      <c r="CV146" s="43"/>
      <c r="CY146" s="43"/>
      <c r="DB146" s="43"/>
      <c r="DE146" s="43"/>
      <c r="DH146" s="43"/>
      <c r="DK146" s="43"/>
      <c r="DN146" s="43"/>
      <c r="DQ146" s="43"/>
      <c r="DT146" s="43"/>
      <c r="DW146" s="43"/>
      <c r="DZ146" s="43"/>
      <c r="EC146" s="43"/>
      <c r="EF146" s="43"/>
      <c r="EI146" s="43"/>
      <c r="EJ146" s="43"/>
    </row>
    <row r="147" spans="2:140" ht="15.75" customHeight="1">
      <c r="B147" s="42" t="e">
        <f t="shared" si="0"/>
        <v>#N/A</v>
      </c>
      <c r="C147" s="43" t="str">
        <f>_xlfn.IFNA(INDEX('2-A) Asset Translations'!$B$2:$E$100,MATCH('2-A) Asset-Industry mapping'!B147,'2-A) Asset Translations'!$A$2:$A$100,0),MATCH('2-A) Asset-Industry mapping'!$C$4,'2-A) Asset Translations'!$B$1:$E$1,0)),"")</f>
        <v/>
      </c>
      <c r="D147" s="43"/>
      <c r="G147" s="59"/>
      <c r="J147" s="59"/>
      <c r="M147" s="59"/>
      <c r="P147" s="43"/>
      <c r="S147" s="43"/>
      <c r="V147" s="43"/>
      <c r="Y147" s="43"/>
      <c r="AB147" s="43"/>
      <c r="AE147" s="43"/>
      <c r="AH147" s="43"/>
      <c r="AK147" s="43"/>
      <c r="AN147" s="43"/>
      <c r="AQ147" s="43"/>
      <c r="AT147" s="43"/>
      <c r="AW147" s="43"/>
      <c r="AZ147" s="43"/>
      <c r="BC147" s="43"/>
      <c r="BF147" s="43"/>
      <c r="BI147" s="43"/>
      <c r="BL147" s="43"/>
      <c r="BO147" s="43"/>
      <c r="BR147" s="43"/>
      <c r="BU147" s="43"/>
      <c r="BX147" s="43"/>
      <c r="CA147" s="43"/>
      <c r="CD147" s="43"/>
      <c r="CG147" s="43"/>
      <c r="CJ147" s="43"/>
      <c r="CM147" s="43"/>
      <c r="CP147" s="43"/>
      <c r="CS147" s="43"/>
      <c r="CV147" s="43"/>
      <c r="CY147" s="43"/>
      <c r="DB147" s="43"/>
   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   <c r="EI147" s="43"/>
      <c r="EJ147" s="43"/>
    </row>
    <row r="148" spans="2:140" ht="15.75" customHeight="1">
      <c r="B148" s="42" t="e">
        <f t="shared" si="0"/>
        <v>#N/A</v>
      </c>
      <c r="C148" s="43" t="str">
        <f>_xlfn.IFNA(INDEX('2-A) Asset Translations'!$B$2:$E$100,MATCH('2-A) Asset-Industry mapping'!B148,'2-A) Asset Translations'!$A$2:$A$100,0),MATCH('2-A) Asset-Industry mapping'!$C$4,'2-A) Asset Translations'!$B$1:$E$1,0)),"")</f>
        <v/>
      </c>
      <c r="D148" s="43"/>
      <c r="G148" s="59"/>
      <c r="J148" s="59"/>
      <c r="M148" s="59"/>
      <c r="P148" s="43"/>
      <c r="S148" s="43"/>
      <c r="V148" s="43"/>
      <c r="Y148" s="43"/>
      <c r="AB148" s="43"/>
      <c r="AE148" s="43"/>
      <c r="AH148" s="43"/>
      <c r="AK148" s="43"/>
      <c r="AN148" s="43"/>
      <c r="AQ148" s="43"/>
      <c r="AT148" s="43"/>
      <c r="AW148" s="43"/>
      <c r="AZ148" s="43"/>
      <c r="BC148" s="43"/>
      <c r="BF148" s="43"/>
      <c r="BI148" s="43"/>
      <c r="BL148" s="43"/>
      <c r="BO148" s="43"/>
      <c r="BR148" s="43"/>
      <c r="BU148" s="43"/>
      <c r="BX148" s="43"/>
      <c r="CA148" s="43"/>
      <c r="CD148" s="43"/>
      <c r="CG148" s="43"/>
      <c r="CJ148" s="43"/>
      <c r="CM148" s="43"/>
      <c r="CP148" s="43"/>
      <c r="CS148" s="43"/>
      <c r="CV148" s="43"/>
      <c r="CY148" s="43"/>
      <c r="DB148" s="43"/>
      <c r="DE148" s="43"/>
      <c r="DH148" s="43"/>
      <c r="DK148" s="43"/>
      <c r="DN148" s="43"/>
      <c r="DQ148" s="43"/>
      <c r="DT148" s="43"/>
      <c r="DW148" s="43"/>
      <c r="DZ148" s="43"/>
      <c r="EC148" s="43"/>
      <c r="EF148" s="43"/>
      <c r="EI148" s="43"/>
      <c r="EJ148" s="43"/>
    </row>
    <row r="149" spans="2:140" ht="15.75" customHeight="1">
      <c r="B149" s="42" t="e">
        <f t="shared" si="0"/>
        <v>#N/A</v>
      </c>
      <c r="C149" s="43" t="str">
        <f>_xlfn.IFNA(INDEX('2-A) Asset Translations'!$B$2:$E$100,MATCH('2-A) Asset-Industry mapping'!B149,'2-A) Asset Translations'!$A$2:$A$100,0),MATCH('2-A) Asset-Industry mapping'!$C$4,'2-A) Asset Translations'!$B$1:$E$1,0)),"")</f>
        <v/>
      </c>
      <c r="D149" s="43"/>
      <c r="G149" s="59"/>
      <c r="J149" s="59"/>
      <c r="M149" s="59"/>
      <c r="P149" s="43"/>
      <c r="S149" s="43"/>
      <c r="V149" s="43"/>
      <c r="Y149" s="43"/>
      <c r="AB149" s="43"/>
      <c r="AE149" s="43"/>
      <c r="AH149" s="43"/>
      <c r="AK149" s="43"/>
      <c r="AN149" s="43"/>
      <c r="AQ149" s="43"/>
      <c r="AT149" s="43"/>
      <c r="AW149" s="43"/>
      <c r="AZ149" s="43"/>
      <c r="BC149" s="43"/>
      <c r="BF149" s="43"/>
      <c r="BI149" s="43"/>
      <c r="BL149" s="43"/>
      <c r="BO149" s="43"/>
      <c r="BR149" s="43"/>
      <c r="BU149" s="43"/>
      <c r="BX149" s="43"/>
      <c r="CA149" s="43"/>
      <c r="CD149" s="43"/>
      <c r="CG149" s="43"/>
      <c r="CJ149" s="43"/>
      <c r="CM149" s="43"/>
      <c r="CP149" s="43"/>
      <c r="CS149" s="43"/>
      <c r="CV149" s="43"/>
      <c r="CY149" s="43"/>
      <c r="DB149" s="43"/>
      <c r="DE149" s="43"/>
      <c r="DH149" s="43"/>
      <c r="DK149" s="43"/>
      <c r="DN149" s="43"/>
      <c r="DQ149" s="43"/>
      <c r="DT149" s="43"/>
      <c r="DW149" s="43"/>
      <c r="DZ149" s="43"/>
      <c r="EC149" s="43"/>
      <c r="EF149" s="43"/>
      <c r="EI149" s="43"/>
      <c r="EJ149" s="43"/>
    </row>
    <row r="150" spans="2:140" ht="15.75" customHeight="1">
      <c r="B150" s="42" t="e">
        <f t="shared" si="0"/>
        <v>#N/A</v>
      </c>
      <c r="C150" s="43" t="str">
        <f>_xlfn.IFNA(INDEX('2-A) Asset Translations'!$B$2:$E$100,MATCH('2-A) Asset-Industry mapping'!B150,'2-A) Asset Translations'!$A$2:$A$100,0),MATCH('2-A) Asset-Industry mapping'!$C$4,'2-A) Asset Translations'!$B$1:$E$1,0)),"")</f>
        <v/>
      </c>
      <c r="D150" s="43"/>
      <c r="G150" s="59"/>
      <c r="J150" s="59"/>
      <c r="M150" s="59"/>
      <c r="P150" s="43"/>
      <c r="S150" s="43"/>
      <c r="V150" s="43"/>
      <c r="Y150" s="43"/>
      <c r="AB150" s="43"/>
      <c r="AE150" s="43"/>
      <c r="AH150" s="43"/>
      <c r="AK150" s="43"/>
      <c r="AN150" s="43"/>
      <c r="AQ150" s="43"/>
      <c r="AT150" s="43"/>
      <c r="AW150" s="43"/>
      <c r="AZ150" s="43"/>
      <c r="BC150" s="43"/>
      <c r="BF150" s="43"/>
      <c r="BI150" s="43"/>
      <c r="BL150" s="43"/>
      <c r="BO150" s="43"/>
      <c r="BR150" s="43"/>
      <c r="BU150" s="43"/>
      <c r="BX150" s="43"/>
      <c r="CA150" s="43"/>
      <c r="CD150" s="43"/>
      <c r="CG150" s="43"/>
      <c r="CJ150" s="43"/>
      <c r="CM150" s="43"/>
      <c r="CP150" s="43"/>
      <c r="CS150" s="43"/>
      <c r="CV150" s="43"/>
      <c r="CY150" s="43"/>
      <c r="DB150" s="43"/>
      <c r="DE150" s="43"/>
      <c r="DH150" s="43"/>
      <c r="DK150" s="43"/>
      <c r="DN150" s="43"/>
      <c r="DQ150" s="43"/>
      <c r="DT150" s="43"/>
      <c r="DW150" s="43"/>
      <c r="DZ150" s="43"/>
      <c r="EC150" s="43"/>
      <c r="EF150" s="43"/>
      <c r="EI150" s="43"/>
      <c r="EJ150" s="43"/>
    </row>
    <row r="151" spans="2:140" ht="15.75" customHeight="1">
      <c r="B151" s="42" t="e">
        <f t="shared" si="0"/>
        <v>#N/A</v>
      </c>
      <c r="C151" s="43" t="str">
        <f>_xlfn.IFNA(INDEX('2-A) Asset Translations'!$B$2:$E$100,MATCH('2-A) Asset-Industry mapping'!B151,'2-A) Asset Translations'!$A$2:$A$100,0),MATCH('2-A) Asset-Industry mapping'!$C$4,'2-A) Asset Translations'!$B$1:$E$1,0)),"")</f>
        <v/>
      </c>
      <c r="D151" s="43"/>
      <c r="G151" s="59"/>
      <c r="J151" s="59"/>
      <c r="M151" s="59"/>
      <c r="P151" s="43"/>
      <c r="S151" s="43"/>
      <c r="V151" s="43"/>
      <c r="Y151" s="43"/>
      <c r="AB151" s="43"/>
      <c r="AE151" s="43"/>
      <c r="AH151" s="43"/>
      <c r="AK151" s="43"/>
      <c r="AN151" s="43"/>
      <c r="AQ151" s="43"/>
      <c r="AT151" s="43"/>
      <c r="AW151" s="43"/>
      <c r="AZ151" s="43"/>
      <c r="BC151" s="43"/>
      <c r="BF151" s="43"/>
      <c r="BI151" s="43"/>
      <c r="BL151" s="43"/>
      <c r="BO151" s="43"/>
      <c r="BR151" s="43"/>
      <c r="BU151" s="43"/>
      <c r="BX151" s="43"/>
      <c r="CA151" s="43"/>
      <c r="CD151" s="43"/>
      <c r="CG151" s="43"/>
      <c r="CJ151" s="43"/>
      <c r="CM151" s="43"/>
      <c r="CP151" s="43"/>
      <c r="CS151" s="43"/>
      <c r="CV151" s="43"/>
      <c r="CY151" s="43"/>
      <c r="DB151" s="43"/>
      <c r="DE151" s="43"/>
      <c r="DH151" s="43"/>
      <c r="DK151" s="43"/>
      <c r="DN151" s="43"/>
      <c r="DQ151" s="43"/>
      <c r="DT151" s="43"/>
      <c r="DW151" s="43"/>
      <c r="DZ151" s="43"/>
      <c r="EC151" s="43"/>
      <c r="EF151" s="43"/>
      <c r="EI151" s="43"/>
      <c r="EJ151" s="43"/>
    </row>
    <row r="152" spans="2:140" ht="15.75" customHeight="1">
      <c r="B152" s="42" t="e">
        <f t="shared" si="0"/>
        <v>#N/A</v>
      </c>
      <c r="C152" s="43" t="str">
        <f>_xlfn.IFNA(INDEX('2-A) Asset Translations'!$B$2:$E$100,MATCH('2-A) Asset-Industry mapping'!B152,'2-A) Asset Translations'!$A$2:$A$100,0),MATCH('2-A) Asset-Industry mapping'!$C$4,'2-A) Asset Translations'!$B$1:$E$1,0)),"")</f>
        <v/>
      </c>
      <c r="D152" s="43"/>
      <c r="G152" s="59"/>
      <c r="J152" s="59"/>
      <c r="M152" s="59"/>
      <c r="P152" s="43"/>
      <c r="S152" s="43"/>
      <c r="V152" s="43"/>
      <c r="Y152" s="43"/>
      <c r="AB152" s="43"/>
      <c r="AE152" s="43"/>
      <c r="AH152" s="43"/>
      <c r="AK152" s="43"/>
      <c r="AN152" s="43"/>
      <c r="AQ152" s="43"/>
      <c r="AT152" s="43"/>
      <c r="AW152" s="43"/>
      <c r="AZ152" s="43"/>
      <c r="BC152" s="43"/>
      <c r="BF152" s="43"/>
      <c r="BI152" s="43"/>
      <c r="BL152" s="43"/>
      <c r="BO152" s="43"/>
      <c r="BR152" s="43"/>
      <c r="BU152" s="43"/>
      <c r="BX152" s="43"/>
      <c r="CA152" s="43"/>
      <c r="CD152" s="43"/>
      <c r="CG152" s="43"/>
      <c r="CJ152" s="43"/>
      <c r="CM152" s="43"/>
      <c r="CP152" s="43"/>
      <c r="CS152" s="43"/>
      <c r="CV152" s="43"/>
      <c r="CY152" s="43"/>
      <c r="DB152" s="43"/>
      <c r="DE152" s="43"/>
      <c r="DH152" s="43"/>
      <c r="DK152" s="43"/>
      <c r="DN152" s="43"/>
      <c r="DQ152" s="43"/>
      <c r="DT152" s="43"/>
      <c r="DW152" s="43"/>
      <c r="DZ152" s="43"/>
      <c r="EC152" s="43"/>
      <c r="EF152" s="43"/>
      <c r="EI152" s="43"/>
      <c r="EJ152" s="43"/>
    </row>
    <row r="153" spans="2:140" ht="15.75" customHeight="1">
      <c r="B153" s="42" t="e">
        <f t="shared" si="0"/>
        <v>#N/A</v>
      </c>
      <c r="C153" s="43" t="str">
        <f>_xlfn.IFNA(INDEX('2-A) Asset Translations'!$B$2:$E$100,MATCH('2-A) Asset-Industry mapping'!B153,'2-A) Asset Translations'!$A$2:$A$100,0),MATCH('2-A) Asset-Industry mapping'!$C$4,'2-A) Asset Translations'!$B$1:$E$1,0)),"")</f>
        <v/>
      </c>
      <c r="D153" s="43"/>
      <c r="G153" s="59"/>
      <c r="J153" s="59"/>
      <c r="M153" s="59"/>
      <c r="P153" s="43"/>
      <c r="S153" s="43"/>
      <c r="V153" s="43"/>
      <c r="Y153" s="43"/>
      <c r="AB153" s="43"/>
      <c r="AE153" s="43"/>
      <c r="AH153" s="43"/>
      <c r="AK153" s="43"/>
      <c r="AN153" s="43"/>
      <c r="AQ153" s="43"/>
      <c r="AT153" s="43"/>
      <c r="AW153" s="43"/>
      <c r="AZ153" s="43"/>
      <c r="BC153" s="43"/>
      <c r="BF153" s="43"/>
      <c r="BI153" s="43"/>
      <c r="BL153" s="43"/>
      <c r="BO153" s="43"/>
      <c r="BR153" s="43"/>
      <c r="BU153" s="43"/>
      <c r="BX153" s="43"/>
      <c r="CA153" s="43"/>
      <c r="CD153" s="43"/>
      <c r="CG153" s="43"/>
      <c r="CJ153" s="43"/>
      <c r="CM153" s="43"/>
      <c r="CP153" s="43"/>
      <c r="CS153" s="43"/>
      <c r="CV153" s="43"/>
      <c r="CY153" s="43"/>
      <c r="DB153" s="43"/>
      <c r="DE153" s="43"/>
      <c r="DH153" s="43"/>
      <c r="DK153" s="43"/>
      <c r="DN153" s="43"/>
      <c r="DQ153" s="43"/>
      <c r="DT153" s="43"/>
      <c r="DW153" s="43"/>
      <c r="DZ153" s="43"/>
      <c r="EC153" s="43"/>
      <c r="EF153" s="43"/>
      <c r="EI153" s="43"/>
      <c r="EJ153" s="43"/>
    </row>
    <row r="154" spans="2:140" ht="15.75" customHeight="1">
      <c r="B154" s="42" t="e">
        <f t="shared" si="0"/>
        <v>#N/A</v>
      </c>
      <c r="C154" s="43" t="str">
        <f>_xlfn.IFNA(INDEX('2-A) Asset Translations'!$B$2:$E$100,MATCH('2-A) Asset-Industry mapping'!B154,'2-A) Asset Translations'!$A$2:$A$100,0),MATCH('2-A) Asset-Industry mapping'!$C$4,'2-A) Asset Translations'!$B$1:$E$1,0)),"")</f>
        <v/>
      </c>
      <c r="D154" s="43"/>
      <c r="G154" s="59"/>
      <c r="J154" s="59"/>
      <c r="M154" s="59"/>
      <c r="P154" s="43"/>
      <c r="S154" s="43"/>
      <c r="V154" s="43"/>
      <c r="Y154" s="43"/>
      <c r="AB154" s="43"/>
      <c r="AE154" s="43"/>
      <c r="AH154" s="43"/>
      <c r="AK154" s="43"/>
      <c r="AN154" s="43"/>
      <c r="AQ154" s="43"/>
      <c r="AT154" s="43"/>
      <c r="AW154" s="43"/>
      <c r="AZ154" s="43"/>
      <c r="BC154" s="43"/>
      <c r="BF154" s="43"/>
      <c r="BI154" s="43"/>
      <c r="BL154" s="43"/>
      <c r="BO154" s="43"/>
      <c r="BR154" s="43"/>
      <c r="BU154" s="43"/>
      <c r="BX154" s="43"/>
      <c r="CA154" s="43"/>
      <c r="CD154" s="43"/>
      <c r="CG154" s="43"/>
      <c r="CJ154" s="43"/>
      <c r="CM154" s="43"/>
      <c r="CP154" s="43"/>
      <c r="CS154" s="43"/>
      <c r="CV154" s="43"/>
      <c r="CY154" s="43"/>
      <c r="DB154" s="43"/>
      <c r="DE154" s="43"/>
      <c r="DH154" s="43"/>
      <c r="DK154" s="43"/>
      <c r="DN154" s="43"/>
      <c r="DQ154" s="43"/>
      <c r="DT154" s="43"/>
      <c r="DW154" s="43"/>
      <c r="DZ154" s="43"/>
      <c r="EC154" s="43"/>
      <c r="EF154" s="43"/>
      <c r="EI154" s="43"/>
      <c r="EJ154" s="43"/>
    </row>
    <row r="155" spans="2:140" ht="15.75" customHeight="1">
      <c r="B155" s="42" t="e">
        <f t="shared" si="0"/>
        <v>#N/A</v>
      </c>
      <c r="C155" s="43" t="str">
        <f>_xlfn.IFNA(INDEX('2-A) Asset Translations'!$B$2:$E$100,MATCH('2-A) Asset-Industry mapping'!B155,'2-A) Asset Translations'!$A$2:$A$100,0),MATCH('2-A) Asset-Industry mapping'!$C$4,'2-A) Asset Translations'!$B$1:$E$1,0)),"")</f>
        <v/>
      </c>
      <c r="D155" s="43"/>
      <c r="G155" s="59"/>
      <c r="J155" s="59"/>
      <c r="M155" s="59"/>
      <c r="P155" s="43"/>
      <c r="S155" s="43"/>
      <c r="V155" s="43"/>
      <c r="Y155" s="43"/>
      <c r="AB155" s="43"/>
      <c r="AE155" s="43"/>
      <c r="AH155" s="43"/>
      <c r="AK155" s="43"/>
      <c r="AN155" s="43"/>
      <c r="AQ155" s="43"/>
      <c r="AT155" s="43"/>
      <c r="AW155" s="43"/>
      <c r="AZ155" s="43"/>
      <c r="BC155" s="43"/>
      <c r="BF155" s="43"/>
      <c r="BI155" s="43"/>
      <c r="BL155" s="43"/>
      <c r="BO155" s="43"/>
      <c r="BR155" s="43"/>
      <c r="BU155" s="43"/>
      <c r="BX155" s="43"/>
      <c r="CA155" s="43"/>
      <c r="CD155" s="43"/>
      <c r="CG155" s="43"/>
      <c r="CJ155" s="43"/>
      <c r="CM155" s="43"/>
      <c r="CP155" s="43"/>
      <c r="CS155" s="43"/>
      <c r="CV155" s="43"/>
      <c r="CY155" s="43"/>
      <c r="DB155" s="43"/>
      <c r="DE155" s="43"/>
      <c r="DH155" s="43"/>
      <c r="DK155" s="43"/>
      <c r="DN155" s="43"/>
      <c r="DQ155" s="43"/>
      <c r="DT155" s="43"/>
      <c r="DW155" s="43"/>
      <c r="DZ155" s="43"/>
      <c r="EC155" s="43"/>
      <c r="EF155" s="43"/>
      <c r="EI155" s="43"/>
      <c r="EJ155" s="43"/>
    </row>
    <row r="156" spans="2:140" ht="15.75" customHeight="1">
      <c r="B156" s="42" t="e">
        <f t="shared" si="0"/>
        <v>#N/A</v>
      </c>
      <c r="C156" s="43" t="str">
        <f>_xlfn.IFNA(INDEX('2-A) Asset Translations'!$B$2:$E$100,MATCH('2-A) Asset-Industry mapping'!B156,'2-A) Asset Translations'!$A$2:$A$100,0),MATCH('2-A) Asset-Industry mapping'!$C$4,'2-A) Asset Translations'!$B$1:$E$1,0)),"")</f>
        <v/>
      </c>
      <c r="D156" s="43"/>
      <c r="G156" s="59"/>
      <c r="J156" s="59"/>
      <c r="M156" s="59"/>
      <c r="P156" s="43"/>
      <c r="S156" s="43"/>
      <c r="V156" s="43"/>
      <c r="Y156" s="43"/>
      <c r="AB156" s="43"/>
      <c r="AE156" s="43"/>
      <c r="AH156" s="43"/>
      <c r="AK156" s="43"/>
      <c r="AN156" s="43"/>
      <c r="AQ156" s="43"/>
      <c r="AT156" s="43"/>
      <c r="AW156" s="43"/>
      <c r="AZ156" s="43"/>
      <c r="BC156" s="43"/>
      <c r="BF156" s="43"/>
      <c r="BI156" s="43"/>
      <c r="BL156" s="43"/>
      <c r="BO156" s="43"/>
      <c r="BR156" s="43"/>
      <c r="BU156" s="43"/>
      <c r="BX156" s="43"/>
      <c r="CA156" s="43"/>
      <c r="CD156" s="43"/>
      <c r="CG156" s="43"/>
      <c r="CJ156" s="43"/>
      <c r="CM156" s="43"/>
      <c r="CP156" s="43"/>
      <c r="CS156" s="43"/>
      <c r="CV156" s="43"/>
      <c r="CY156" s="43"/>
      <c r="DB156" s="43"/>
      <c r="DE156" s="43"/>
      <c r="DH156" s="43"/>
      <c r="DK156" s="43"/>
      <c r="DN156" s="43"/>
      <c r="DQ156" s="43"/>
      <c r="DT156" s="43"/>
      <c r="DW156" s="43"/>
      <c r="DZ156" s="43"/>
      <c r="EC156" s="43"/>
      <c r="EF156" s="43"/>
      <c r="EI156" s="43"/>
      <c r="EJ156" s="43"/>
    </row>
    <row r="157" spans="2:140" ht="15.75" customHeight="1">
      <c r="B157" s="42" t="e">
        <f t="shared" si="0"/>
        <v>#N/A</v>
      </c>
      <c r="C157" s="43" t="str">
        <f>_xlfn.IFNA(INDEX('2-A) Asset Translations'!$B$2:$E$100,MATCH('2-A) Asset-Industry mapping'!B157,'2-A) Asset Translations'!$A$2:$A$100,0),MATCH('2-A) Asset-Industry mapping'!$C$4,'2-A) Asset Translations'!$B$1:$E$1,0)),"")</f>
        <v/>
      </c>
      <c r="D157" s="43"/>
      <c r="G157" s="43"/>
      <c r="J157" s="43"/>
      <c r="M157" s="43"/>
      <c r="P157" s="43"/>
      <c r="S157" s="43"/>
      <c r="V157" s="43"/>
      <c r="Y157" s="43"/>
      <c r="AB157" s="43"/>
      <c r="AE157" s="43"/>
      <c r="AH157" s="43"/>
      <c r="AK157" s="43"/>
      <c r="AN157" s="43"/>
      <c r="AQ157" s="43"/>
      <c r="AT157" s="43"/>
      <c r="AW157" s="43"/>
      <c r="AZ157" s="43"/>
      <c r="BC157" s="43"/>
      <c r="BF157" s="43"/>
      <c r="BI157" s="43"/>
      <c r="BL157" s="43"/>
      <c r="BO157" s="43"/>
      <c r="BR157" s="43"/>
      <c r="BU157" s="43"/>
      <c r="BX157" s="43"/>
      <c r="CA157" s="43"/>
      <c r="CD157" s="43"/>
      <c r="CG157" s="43"/>
      <c r="CJ157" s="43"/>
      <c r="CM157" s="43"/>
      <c r="CP157" s="43"/>
      <c r="CS157" s="43"/>
      <c r="CV157" s="43"/>
      <c r="CY157" s="43"/>
      <c r="DB157" s="43"/>
      <c r="DE157" s="43"/>
      <c r="DH157" s="43"/>
      <c r="DK157" s="43"/>
      <c r="DN157" s="43"/>
      <c r="DQ157" s="43"/>
      <c r="DT157" s="43"/>
      <c r="DW157" s="43"/>
      <c r="DZ157" s="43"/>
      <c r="EC157" s="43"/>
      <c r="EF157" s="43"/>
      <c r="EI157" s="43"/>
      <c r="EJ157" s="43"/>
    </row>
    <row r="158" spans="2:140" ht="15.75" customHeight="1">
      <c r="B158" s="42" t="e">
        <f t="shared" si="0"/>
        <v>#N/A</v>
      </c>
      <c r="C158" s="43" t="str">
        <f>_xlfn.IFNA(INDEX('2-A) Asset Translations'!$B$2:$E$100,MATCH('2-A) Asset-Industry mapping'!B158,'2-A) Asset Translations'!$A$2:$A$100,0),MATCH('2-A) Asset-Industry mapping'!$C$4,'2-A) Asset Translations'!$B$1:$E$1,0)),"")</f>
        <v/>
      </c>
      <c r="D158" s="43"/>
      <c r="G158" s="43"/>
      <c r="J158" s="43"/>
      <c r="M158" s="43"/>
      <c r="P158" s="43"/>
      <c r="S158" s="43"/>
      <c r="V158" s="43"/>
      <c r="Y158" s="43"/>
      <c r="AB158" s="43"/>
      <c r="AE158" s="43"/>
      <c r="AH158" s="43"/>
      <c r="AK158" s="43"/>
      <c r="AN158" s="43"/>
      <c r="AQ158" s="43"/>
      <c r="AT158" s="43"/>
      <c r="AW158" s="43"/>
      <c r="AZ158" s="43"/>
      <c r="BC158" s="43"/>
      <c r="BF158" s="43"/>
      <c r="BI158" s="43"/>
      <c r="BL158" s="43"/>
      <c r="BO158" s="43"/>
      <c r="BR158" s="43"/>
      <c r="BU158" s="43"/>
      <c r="BX158" s="43"/>
      <c r="CA158" s="43"/>
      <c r="CD158" s="43"/>
      <c r="CG158" s="43"/>
      <c r="CJ158" s="43"/>
      <c r="CM158" s="43"/>
      <c r="CP158" s="43"/>
      <c r="CS158" s="43"/>
      <c r="CV158" s="43"/>
      <c r="CY158" s="43"/>
      <c r="DB158" s="43"/>
      <c r="DE158" s="43"/>
      <c r="DH158" s="43"/>
      <c r="DK158" s="43"/>
      <c r="DN158" s="43"/>
      <c r="DQ158" s="43"/>
      <c r="DT158" s="43"/>
      <c r="DW158" s="43"/>
      <c r="DZ158" s="43"/>
      <c r="EC158" s="43"/>
      <c r="EF158" s="43"/>
      <c r="EI158" s="43"/>
      <c r="EJ158" s="43"/>
    </row>
    <row r="159" spans="2:140" ht="15.75" customHeight="1">
      <c r="B159" s="42" t="e">
        <f t="shared" si="0"/>
        <v>#N/A</v>
      </c>
      <c r="C159" s="43" t="str">
        <f>_xlfn.IFNA(INDEX('2-A) Asset Translations'!$B$2:$E$100,MATCH('2-A) Asset-Industry mapping'!B159,'2-A) Asset Translations'!$A$2:$A$100,0),MATCH('2-A) Asset-Industry mapping'!$C$4,'2-A) Asset Translations'!$B$1:$E$1,0)),"")</f>
        <v/>
      </c>
      <c r="D159" s="43"/>
      <c r="G159" s="43"/>
      <c r="J159" s="43"/>
      <c r="M159" s="43"/>
      <c r="P159" s="43"/>
      <c r="S159" s="43"/>
      <c r="V159" s="43"/>
      <c r="Y159" s="43"/>
      <c r="AB159" s="43"/>
      <c r="AE159" s="43"/>
      <c r="AH159" s="43"/>
      <c r="AK159" s="43"/>
      <c r="AN159" s="43"/>
      <c r="AQ159" s="43"/>
      <c r="AT159" s="43"/>
      <c r="AW159" s="43"/>
      <c r="AZ159" s="43"/>
      <c r="BC159" s="43"/>
      <c r="BF159" s="43"/>
      <c r="BI159" s="43"/>
      <c r="BL159" s="43"/>
      <c r="BO159" s="43"/>
      <c r="BR159" s="43"/>
      <c r="BU159" s="43"/>
      <c r="BX159" s="43"/>
      <c r="CA159" s="43"/>
      <c r="CD159" s="43"/>
      <c r="CG159" s="43"/>
      <c r="CJ159" s="43"/>
      <c r="CM159" s="43"/>
      <c r="CP159" s="43"/>
      <c r="CS159" s="43"/>
      <c r="CV159" s="43"/>
      <c r="CY159" s="43"/>
      <c r="DB159" s="43"/>
      <c r="DE159" s="43"/>
      <c r="DH159" s="43"/>
      <c r="DK159" s="43"/>
      <c r="DN159" s="43"/>
      <c r="DQ159" s="43"/>
      <c r="DT159" s="43"/>
      <c r="DW159" s="43"/>
      <c r="DZ159" s="43"/>
      <c r="EC159" s="43"/>
      <c r="EF159" s="43"/>
      <c r="EI159" s="43"/>
      <c r="EJ159" s="43"/>
    </row>
    <row r="160" spans="2:140" ht="15.75" customHeight="1">
      <c r="B160" s="42" t="e">
        <f t="shared" si="0"/>
        <v>#N/A</v>
      </c>
      <c r="C160" s="43" t="str">
        <f>_xlfn.IFNA(INDEX('2-A) Asset Translations'!$B$2:$E$100,MATCH('2-A) Asset-Industry mapping'!B160,'2-A) Asset Translations'!$A$2:$A$100,0),MATCH('2-A) Asset-Industry mapping'!$C$4,'2-A) Asset Translations'!$B$1:$E$1,0)),"")</f>
        <v/>
      </c>
      <c r="D160" s="43"/>
      <c r="G160" s="43"/>
      <c r="J160" s="43"/>
      <c r="M160" s="43"/>
      <c r="P160" s="43"/>
      <c r="S160" s="43"/>
      <c r="V160" s="43"/>
      <c r="Y160" s="43"/>
      <c r="AB160" s="43"/>
      <c r="AE160" s="43"/>
      <c r="AH160" s="43"/>
      <c r="AK160" s="43"/>
      <c r="AN160" s="43"/>
      <c r="AQ160" s="43"/>
      <c r="AT160" s="43"/>
      <c r="AW160" s="43"/>
      <c r="AZ160" s="43"/>
      <c r="BC160" s="43"/>
      <c r="BF160" s="43"/>
      <c r="BI160" s="43"/>
      <c r="BL160" s="43"/>
      <c r="BO160" s="43"/>
      <c r="BR160" s="43"/>
      <c r="BU160" s="43"/>
      <c r="BX160" s="43"/>
      <c r="CA160" s="43"/>
      <c r="CD160" s="43"/>
      <c r="CG160" s="43"/>
      <c r="CJ160" s="43"/>
      <c r="CM160" s="43"/>
      <c r="CP160" s="43"/>
      <c r="CS160" s="43"/>
      <c r="CV160" s="43"/>
      <c r="CY160" s="43"/>
      <c r="DB160" s="43"/>
      <c r="DE160" s="43"/>
      <c r="DH160" s="43"/>
      <c r="DK160" s="43"/>
      <c r="DN160" s="43"/>
      <c r="DQ160" s="43"/>
      <c r="DT160" s="43"/>
      <c r="DW160" s="43"/>
      <c r="DZ160" s="43"/>
      <c r="EC160" s="43"/>
      <c r="EF160" s="43"/>
      <c r="EI160" s="43"/>
      <c r="EJ160" s="43"/>
    </row>
    <row r="161" spans="2:140" ht="15.75" customHeight="1">
      <c r="B161" s="42" t="e">
        <f t="shared" si="0"/>
        <v>#N/A</v>
      </c>
      <c r="C161" s="43" t="str">
        <f>_xlfn.IFNA(INDEX('2-A) Asset Translations'!$B$2:$E$100,MATCH('2-A) Asset-Industry mapping'!B161,'2-A) Asset Translations'!$A$2:$A$100,0),MATCH('2-A) Asset-Industry mapping'!$C$4,'2-A) Asset Translations'!$B$1:$E$1,0)),"")</f>
        <v/>
      </c>
      <c r="D161" s="43"/>
      <c r="G161" s="43"/>
      <c r="J161" s="43"/>
      <c r="M161" s="43"/>
      <c r="P161" s="43"/>
      <c r="S161" s="43"/>
      <c r="V161" s="43"/>
      <c r="Y161" s="43"/>
      <c r="AB161" s="43"/>
      <c r="AE161" s="43"/>
      <c r="AH161" s="43"/>
      <c r="AK161" s="43"/>
      <c r="AN161" s="43"/>
      <c r="AQ161" s="43"/>
      <c r="AT161" s="43"/>
      <c r="AW161" s="43"/>
      <c r="AZ161" s="43"/>
      <c r="BC161" s="43"/>
      <c r="BF161" s="43"/>
      <c r="BI161" s="43"/>
      <c r="BL161" s="43"/>
      <c r="BO161" s="43"/>
      <c r="BR161" s="43"/>
      <c r="BU161" s="43"/>
      <c r="BX161" s="43"/>
      <c r="CA161" s="43"/>
      <c r="CD161" s="43"/>
      <c r="CG161" s="43"/>
      <c r="CJ161" s="43"/>
      <c r="CM161" s="43"/>
      <c r="CP161" s="43"/>
      <c r="CS161" s="43"/>
      <c r="CV161" s="43"/>
      <c r="CY161" s="43"/>
      <c r="DB161" s="43"/>
      <c r="DE161" s="43"/>
      <c r="DH161" s="43"/>
      <c r="DK161" s="43"/>
      <c r="DN161" s="43"/>
      <c r="DQ161" s="43"/>
      <c r="DT161" s="43"/>
      <c r="DW161" s="43"/>
      <c r="DZ161" s="43"/>
      <c r="EC161" s="43"/>
      <c r="EF161" s="43"/>
      <c r="EI161" s="43"/>
      <c r="EJ161" s="43"/>
    </row>
    <row r="162" spans="2:140" ht="15.75" customHeight="1">
      <c r="B162" s="42" t="e">
        <f t="shared" si="0"/>
        <v>#N/A</v>
      </c>
      <c r="C162" s="43" t="str">
        <f>_xlfn.IFNA(INDEX('2-A) Asset Translations'!$B$2:$E$100,MATCH('2-A) Asset-Industry mapping'!B162,'2-A) Asset Translations'!$A$2:$A$100,0),MATCH('2-A) Asset-Industry mapping'!$C$4,'2-A) Asset Translations'!$B$1:$E$1,0)),"")</f>
        <v/>
      </c>
      <c r="D162" s="43"/>
      <c r="G162" s="43"/>
      <c r="J162" s="43"/>
      <c r="M162" s="43"/>
      <c r="P162" s="43"/>
      <c r="S162" s="43"/>
      <c r="V162" s="43"/>
      <c r="Y162" s="43"/>
      <c r="AB162" s="43"/>
      <c r="AE162" s="43"/>
      <c r="AH162" s="43"/>
      <c r="AK162" s="43"/>
      <c r="AN162" s="43"/>
      <c r="AQ162" s="43"/>
      <c r="AT162" s="43"/>
      <c r="AW162" s="43"/>
      <c r="AZ162" s="43"/>
      <c r="BC162" s="43"/>
      <c r="BF162" s="43"/>
      <c r="BI162" s="43"/>
      <c r="BL162" s="43"/>
      <c r="BO162" s="43"/>
      <c r="BR162" s="43"/>
      <c r="BU162" s="43"/>
      <c r="BX162" s="43"/>
      <c r="CA162" s="43"/>
      <c r="CD162" s="43"/>
      <c r="CG162" s="43"/>
      <c r="CJ162" s="43"/>
      <c r="CM162" s="43"/>
      <c r="CP162" s="43"/>
      <c r="CS162" s="43"/>
      <c r="CV162" s="43"/>
      <c r="CY162" s="43"/>
      <c r="DB162" s="43"/>
      <c r="DE162" s="43"/>
      <c r="DH162" s="43"/>
      <c r="DK162" s="43"/>
      <c r="DN162" s="43"/>
      <c r="DQ162" s="43"/>
      <c r="DT162" s="43"/>
      <c r="DW162" s="43"/>
      <c r="DZ162" s="43"/>
      <c r="EC162" s="43"/>
      <c r="EF162" s="43"/>
      <c r="EI162" s="43"/>
      <c r="EJ162" s="43"/>
    </row>
    <row r="163" spans="2:140" ht="15.75" customHeight="1">
      <c r="B163" s="42" t="e">
        <f t="shared" si="0"/>
        <v>#N/A</v>
      </c>
      <c r="C163" s="43" t="str">
        <f>_xlfn.IFNA(INDEX('2-A) Asset Translations'!$B$2:$E$100,MATCH('2-A) Asset-Industry mapping'!B163,'2-A) Asset Translations'!$A$2:$A$100,0),MATCH('2-A) Asset-Industry mapping'!$C$4,'2-A) Asset Translations'!$B$1:$E$1,0)),"")</f>
        <v/>
      </c>
      <c r="D163" s="43"/>
      <c r="G163" s="43"/>
      <c r="J163" s="43"/>
      <c r="M163" s="43"/>
      <c r="P163" s="43"/>
      <c r="S163" s="43"/>
      <c r="V163" s="43"/>
      <c r="Y163" s="43"/>
      <c r="AB163" s="43"/>
      <c r="AE163" s="43"/>
      <c r="AH163" s="43"/>
      <c r="AK163" s="43"/>
      <c r="AN163" s="43"/>
      <c r="AQ163" s="43"/>
      <c r="AT163" s="43"/>
      <c r="AW163" s="43"/>
      <c r="AZ163" s="43"/>
      <c r="BC163" s="43"/>
      <c r="BF163" s="43"/>
      <c r="BI163" s="43"/>
      <c r="BL163" s="43"/>
      <c r="BO163" s="43"/>
      <c r="BR163" s="43"/>
      <c r="BU163" s="43"/>
      <c r="BX163" s="43"/>
      <c r="CA163" s="43"/>
      <c r="CD163" s="43"/>
      <c r="CG163" s="43"/>
      <c r="CJ163" s="43"/>
      <c r="CM163" s="43"/>
      <c r="CP163" s="43"/>
      <c r="CS163" s="43"/>
      <c r="CV163" s="43"/>
      <c r="CY163" s="43"/>
      <c r="DB163" s="43"/>
      <c r="DE163" s="43"/>
      <c r="DH163" s="43"/>
      <c r="DK163" s="43"/>
      <c r="DN163" s="43"/>
      <c r="DQ163" s="43"/>
      <c r="DT163" s="43"/>
      <c r="DW163" s="43"/>
      <c r="DZ163" s="43"/>
      <c r="EC163" s="43"/>
      <c r="EF163" s="43"/>
      <c r="EI163" s="43"/>
      <c r="EJ163" s="43"/>
    </row>
    <row r="164" spans="2:140" ht="15.75" customHeight="1">
      <c r="B164" s="42" t="e">
        <f t="shared" si="0"/>
        <v>#N/A</v>
      </c>
      <c r="C164" s="43" t="str">
        <f>_xlfn.IFNA(INDEX('2-A) Asset Translations'!$B$2:$E$100,MATCH('2-A) Asset-Industry mapping'!B164,'2-A) Asset Translations'!$A$2:$A$100,0),MATCH('2-A) Asset-Industry mapping'!$C$4,'2-A) Asset Translations'!$B$1:$E$1,0)),"")</f>
        <v/>
      </c>
      <c r="D164" s="43"/>
      <c r="G164" s="43"/>
      <c r="J164" s="43"/>
      <c r="M164" s="43"/>
      <c r="P164" s="43"/>
      <c r="S164" s="43"/>
      <c r="V164" s="43"/>
      <c r="Y164" s="43"/>
      <c r="AB164" s="43"/>
      <c r="AE164" s="43"/>
      <c r="AH164" s="43"/>
      <c r="AK164" s="43"/>
      <c r="AN164" s="43"/>
      <c r="AQ164" s="43"/>
      <c r="AT164" s="43"/>
      <c r="AW164" s="43"/>
      <c r="AZ164" s="43"/>
      <c r="BC164" s="43"/>
      <c r="BF164" s="43"/>
      <c r="BI164" s="43"/>
      <c r="BL164" s="43"/>
      <c r="BO164" s="43"/>
      <c r="BR164" s="43"/>
      <c r="BU164" s="43"/>
      <c r="BX164" s="43"/>
      <c r="CA164" s="43"/>
      <c r="CD164" s="43"/>
      <c r="CG164" s="43"/>
      <c r="CJ164" s="43"/>
      <c r="CM164" s="43"/>
      <c r="CP164" s="43"/>
      <c r="CS164" s="43"/>
      <c r="CV164" s="43"/>
      <c r="CY164" s="43"/>
      <c r="DB164" s="43"/>
      <c r="DE164" s="43"/>
      <c r="DH164" s="43"/>
      <c r="DK164" s="43"/>
      <c r="DN164" s="43"/>
      <c r="DQ164" s="43"/>
      <c r="DT164" s="43"/>
      <c r="DW164" s="43"/>
      <c r="DZ164" s="43"/>
      <c r="EC164" s="43"/>
      <c r="EF164" s="43"/>
      <c r="EI164" s="43"/>
      <c r="EJ164" s="43"/>
    </row>
    <row r="165" spans="2:140" ht="15.75" customHeight="1">
      <c r="B165" s="42" t="e">
        <f t="shared" si="0"/>
        <v>#N/A</v>
      </c>
      <c r="C165" s="43" t="str">
        <f>_xlfn.IFNA(INDEX('2-A) Asset Translations'!$B$2:$E$100,MATCH('2-A) Asset-Industry mapping'!B165,'2-A) Asset Translations'!$A$2:$A$100,0),MATCH('2-A) Asset-Industry mapping'!$C$4,'2-A) Asset Translations'!$B$1:$E$1,0)),"")</f>
        <v/>
      </c>
      <c r="D165" s="43"/>
      <c r="G165" s="43"/>
      <c r="J165" s="43"/>
      <c r="M165" s="43"/>
      <c r="P165" s="43"/>
      <c r="S165" s="43"/>
      <c r="V165" s="43"/>
      <c r="Y165" s="43"/>
      <c r="AB165" s="43"/>
      <c r="AE165" s="43"/>
      <c r="AH165" s="43"/>
      <c r="AK165" s="43"/>
      <c r="AN165" s="43"/>
      <c r="AQ165" s="43"/>
      <c r="AT165" s="43"/>
      <c r="AW165" s="43"/>
      <c r="AZ165" s="43"/>
      <c r="BC165" s="43"/>
      <c r="BF165" s="43"/>
      <c r="BI165" s="43"/>
      <c r="BL165" s="43"/>
      <c r="BO165" s="43"/>
      <c r="BR165" s="43"/>
      <c r="BU165" s="43"/>
      <c r="BX165" s="43"/>
      <c r="CA165" s="43"/>
      <c r="CD165" s="43"/>
      <c r="CG165" s="43"/>
      <c r="CJ165" s="43"/>
      <c r="CM165" s="43"/>
      <c r="CP165" s="43"/>
      <c r="CS165" s="43"/>
      <c r="CV165" s="43"/>
      <c r="CY165" s="43"/>
      <c r="DB165" s="43"/>
      <c r="DE165" s="43"/>
      <c r="DH165" s="43"/>
      <c r="DK165" s="43"/>
      <c r="DN165" s="43"/>
      <c r="DQ165" s="43"/>
      <c r="DT165" s="43"/>
      <c r="DW165" s="43"/>
      <c r="DZ165" s="43"/>
      <c r="EC165" s="43"/>
      <c r="EF165" s="43"/>
      <c r="EI165" s="43"/>
      <c r="EJ165" s="43"/>
    </row>
    <row r="166" spans="2:140" ht="15.75" customHeight="1">
      <c r="B166" s="42" t="e">
        <f t="shared" si="0"/>
        <v>#N/A</v>
      </c>
      <c r="C166" s="43" t="str">
        <f>_xlfn.IFNA(INDEX('2-A) Asset Translations'!$B$2:$E$100,MATCH('2-A) Asset-Industry mapping'!B166,'2-A) Asset Translations'!$A$2:$A$100,0),MATCH('2-A) Asset-Industry mapping'!$C$4,'2-A) Asset Translations'!$B$1:$E$1,0)),"")</f>
        <v/>
      </c>
      <c r="D166" s="43"/>
      <c r="G166" s="43"/>
      <c r="J166" s="43"/>
      <c r="M166" s="43"/>
      <c r="P166" s="43"/>
      <c r="S166" s="43"/>
      <c r="V166" s="43"/>
      <c r="Y166" s="43"/>
      <c r="AB166" s="43"/>
      <c r="AE166" s="43"/>
      <c r="AH166" s="43"/>
      <c r="AK166" s="43"/>
      <c r="AN166" s="43"/>
      <c r="AQ166" s="43"/>
      <c r="AT166" s="43"/>
      <c r="AW166" s="43"/>
      <c r="AZ166" s="43"/>
      <c r="BC166" s="43"/>
      <c r="BF166" s="43"/>
      <c r="BI166" s="43"/>
      <c r="BL166" s="43"/>
      <c r="BO166" s="43"/>
      <c r="BR166" s="43"/>
      <c r="BU166" s="43"/>
      <c r="BX166" s="43"/>
      <c r="CA166" s="43"/>
      <c r="CD166" s="43"/>
      <c r="CG166" s="43"/>
      <c r="CJ166" s="43"/>
      <c r="CM166" s="43"/>
      <c r="CP166" s="43"/>
      <c r="CS166" s="43"/>
      <c r="CV166" s="43"/>
      <c r="CY166" s="43"/>
      <c r="DB166" s="43"/>
      <c r="DE166" s="43"/>
      <c r="DH166" s="43"/>
      <c r="DK166" s="43"/>
      <c r="DN166" s="43"/>
      <c r="DQ166" s="43"/>
      <c r="DT166" s="43"/>
      <c r="DW166" s="43"/>
      <c r="DZ166" s="43"/>
      <c r="EC166" s="43"/>
      <c r="EF166" s="43"/>
      <c r="EI166" s="43"/>
      <c r="EJ166" s="43"/>
    </row>
    <row r="167" spans="2:140" ht="15.75" customHeight="1">
      <c r="B167" s="42" t="e">
        <f t="shared" si="0"/>
        <v>#N/A</v>
      </c>
      <c r="C167" s="43" t="str">
        <f>_xlfn.IFNA(INDEX('2-A) Asset Translations'!$B$2:$E$100,MATCH('2-A) Asset-Industry mapping'!B167,'2-A) Asset Translations'!$A$2:$A$100,0),MATCH('2-A) Asset-Industry mapping'!$C$4,'2-A) Asset Translations'!$B$1:$E$1,0)),"")</f>
        <v/>
      </c>
      <c r="D167" s="43"/>
      <c r="G167" s="43"/>
      <c r="J167" s="43"/>
      <c r="M167" s="43"/>
      <c r="P167" s="43"/>
      <c r="S167" s="43"/>
      <c r="V167" s="43"/>
      <c r="Y167" s="43"/>
      <c r="AB167" s="43"/>
      <c r="AE167" s="43"/>
      <c r="AH167" s="43"/>
      <c r="AK167" s="43"/>
      <c r="AN167" s="43"/>
      <c r="AQ167" s="43"/>
      <c r="AT167" s="43"/>
      <c r="AW167" s="43"/>
      <c r="AZ167" s="43"/>
      <c r="BC167" s="43"/>
      <c r="BF167" s="43"/>
      <c r="BI167" s="43"/>
      <c r="BL167" s="43"/>
      <c r="BO167" s="43"/>
      <c r="BR167" s="43"/>
      <c r="BU167" s="43"/>
      <c r="BX167" s="43"/>
      <c r="CA167" s="43"/>
      <c r="CD167" s="43"/>
      <c r="CG167" s="43"/>
      <c r="CJ167" s="43"/>
      <c r="CM167" s="43"/>
      <c r="CP167" s="43"/>
      <c r="CS167" s="43"/>
      <c r="CV167" s="43"/>
      <c r="CY167" s="43"/>
      <c r="DB167" s="43"/>
      <c r="DE167" s="43"/>
      <c r="DH167" s="43"/>
      <c r="DK167" s="43"/>
      <c r="DN167" s="43"/>
      <c r="DQ167" s="43"/>
      <c r="DT167" s="43"/>
      <c r="DW167" s="43"/>
      <c r="DZ167" s="43"/>
      <c r="EC167" s="43"/>
      <c r="EF167" s="43"/>
      <c r="EI167" s="43"/>
      <c r="EJ167" s="43"/>
    </row>
    <row r="168" spans="2:140" ht="15.75" customHeight="1">
      <c r="B168" s="42" t="e">
        <f t="shared" si="0"/>
        <v>#N/A</v>
      </c>
      <c r="C168" s="43" t="str">
        <f>_xlfn.IFNA(INDEX('2-A) Asset Translations'!$B$2:$E$100,MATCH('2-A) Asset-Industry mapping'!B168,'2-A) Asset Translations'!$A$2:$A$100,0),MATCH('2-A) Asset-Industry mapping'!$C$4,'2-A) Asset Translations'!$B$1:$E$1,0)),"")</f>
        <v/>
      </c>
      <c r="D168" s="43"/>
      <c r="G168" s="43"/>
      <c r="J168" s="43"/>
      <c r="M168" s="43"/>
      <c r="P168" s="43"/>
      <c r="S168" s="43"/>
      <c r="V168" s="43"/>
      <c r="Y168" s="43"/>
      <c r="AB168" s="43"/>
      <c r="AE168" s="43"/>
      <c r="AH168" s="43"/>
      <c r="AK168" s="43"/>
      <c r="AN168" s="43"/>
      <c r="AQ168" s="43"/>
      <c r="AT168" s="43"/>
      <c r="AW168" s="43"/>
      <c r="AZ168" s="43"/>
      <c r="BC168" s="43"/>
      <c r="BF168" s="43"/>
      <c r="BI168" s="43"/>
      <c r="BL168" s="43"/>
      <c r="BO168" s="43"/>
      <c r="BR168" s="43"/>
      <c r="BU168" s="43"/>
      <c r="BX168" s="43"/>
      <c r="CA168" s="43"/>
      <c r="CD168" s="43"/>
      <c r="CG168" s="43"/>
      <c r="CJ168" s="43"/>
      <c r="CM168" s="43"/>
      <c r="CP168" s="43"/>
      <c r="CS168" s="43"/>
      <c r="CV168" s="43"/>
      <c r="CY168" s="43"/>
      <c r="DB168" s="43"/>
      <c r="DE168" s="43"/>
      <c r="DH168" s="43"/>
      <c r="DK168" s="43"/>
      <c r="DN168" s="43"/>
      <c r="DQ168" s="43"/>
      <c r="DT168" s="43"/>
      <c r="DW168" s="43"/>
      <c r="DZ168" s="43"/>
      <c r="EC168" s="43"/>
      <c r="EF168" s="43"/>
      <c r="EI168" s="43"/>
      <c r="EJ168" s="43"/>
    </row>
    <row r="169" spans="2:140" ht="15.75" customHeight="1">
      <c r="B169" s="42" t="e">
        <f t="shared" si="0"/>
        <v>#N/A</v>
      </c>
      <c r="C169" s="43" t="str">
        <f>_xlfn.IFNA(INDEX('2-A) Asset Translations'!$B$2:$E$100,MATCH('2-A) Asset-Industry mapping'!B169,'2-A) Asset Translations'!$A$2:$A$100,0),MATCH('2-A) Asset-Industry mapping'!$C$4,'2-A) Asset Translations'!$B$1:$E$1,0)),"")</f>
        <v/>
      </c>
      <c r="D169" s="43"/>
      <c r="G169" s="43"/>
      <c r="J169" s="43"/>
      <c r="M169" s="43"/>
      <c r="P169" s="43"/>
      <c r="S169" s="43"/>
      <c r="V169" s="43"/>
      <c r="Y169" s="43"/>
      <c r="AB169" s="43"/>
      <c r="AE169" s="43"/>
      <c r="AH169" s="43"/>
      <c r="AK169" s="43"/>
      <c r="AN169" s="43"/>
      <c r="AQ169" s="43"/>
      <c r="AT169" s="43"/>
      <c r="AW169" s="43"/>
      <c r="AZ169" s="43"/>
      <c r="BC169" s="43"/>
      <c r="BF169" s="43"/>
      <c r="BI169" s="43"/>
      <c r="BL169" s="43"/>
      <c r="BO169" s="43"/>
      <c r="BR169" s="43"/>
      <c r="BU169" s="43"/>
      <c r="BX169" s="43"/>
      <c r="CA169" s="43"/>
      <c r="CD169" s="43"/>
      <c r="CG169" s="43"/>
      <c r="CJ169" s="43"/>
      <c r="CM169" s="43"/>
      <c r="CP169" s="43"/>
      <c r="CS169" s="43"/>
      <c r="CV169" s="43"/>
      <c r="CY169" s="43"/>
      <c r="DB169" s="43"/>
      <c r="DE169" s="43"/>
      <c r="DH169" s="43"/>
      <c r="DK169" s="43"/>
      <c r="DN169" s="43"/>
      <c r="DQ169" s="43"/>
      <c r="DT169" s="43"/>
      <c r="DW169" s="43"/>
      <c r="DZ169" s="43"/>
      <c r="EC169" s="43"/>
      <c r="EF169" s="43"/>
      <c r="EI169" s="43"/>
      <c r="EJ169" s="43"/>
    </row>
    <row r="170" spans="2:140" ht="15.75" customHeight="1">
      <c r="B170" s="42" t="e">
        <f t="shared" si="0"/>
        <v>#N/A</v>
      </c>
      <c r="C170" s="43" t="str">
        <f>_xlfn.IFNA(INDEX('2-A) Asset Translations'!$B$2:$E$100,MATCH('2-A) Asset-Industry mapping'!B170,'2-A) Asset Translations'!$A$2:$A$100,0),MATCH('2-A) Asset-Industry mapping'!$C$4,'2-A) Asset Translations'!$B$1:$E$1,0)),"")</f>
        <v/>
      </c>
      <c r="D170" s="43"/>
      <c r="G170" s="43"/>
      <c r="J170" s="43"/>
      <c r="M170" s="43"/>
      <c r="P170" s="43"/>
      <c r="S170" s="43"/>
      <c r="V170" s="43"/>
      <c r="Y170" s="43"/>
      <c r="AB170" s="43"/>
      <c r="AE170" s="43"/>
      <c r="AH170" s="43"/>
      <c r="AK170" s="43"/>
      <c r="AN170" s="43"/>
      <c r="AQ170" s="43"/>
      <c r="AT170" s="43"/>
      <c r="AW170" s="43"/>
      <c r="AZ170" s="43"/>
      <c r="BC170" s="43"/>
      <c r="BF170" s="43"/>
      <c r="BI170" s="43"/>
      <c r="BL170" s="43"/>
      <c r="BO170" s="43"/>
      <c r="BR170" s="43"/>
      <c r="BU170" s="43"/>
      <c r="BX170" s="43"/>
      <c r="CA170" s="43"/>
      <c r="CD170" s="43"/>
      <c r="CG170" s="43"/>
      <c r="CJ170" s="43"/>
      <c r="CM170" s="43"/>
      <c r="CP170" s="43"/>
      <c r="CS170" s="43"/>
      <c r="CV170" s="43"/>
      <c r="CY170" s="43"/>
      <c r="DB170" s="43"/>
      <c r="DE170" s="43"/>
      <c r="DH170" s="43"/>
      <c r="DK170" s="43"/>
      <c r="DN170" s="43"/>
      <c r="DQ170" s="43"/>
      <c r="DT170" s="43"/>
      <c r="DW170" s="43"/>
      <c r="DZ170" s="43"/>
      <c r="EC170" s="43"/>
      <c r="EF170" s="43"/>
      <c r="EI170" s="43"/>
      <c r="EJ170" s="43"/>
    </row>
    <row r="171" spans="2:140" ht="15.75" customHeight="1">
      <c r="B171" s="42" t="e">
        <f t="shared" si="0"/>
        <v>#N/A</v>
      </c>
      <c r="C171" s="43" t="str">
        <f>_xlfn.IFNA(INDEX('2-A) Asset Translations'!$B$2:$E$100,MATCH('2-A) Asset-Industry mapping'!B171,'2-A) Asset Translations'!$A$2:$A$100,0),MATCH('2-A) Asset-Industry mapping'!$C$4,'2-A) Asset Translations'!$B$1:$E$1,0)),"")</f>
        <v/>
      </c>
      <c r="D171" s="43"/>
      <c r="G171" s="43"/>
      <c r="J171" s="43"/>
      <c r="M171" s="43"/>
      <c r="P171" s="43"/>
      <c r="S171" s="43"/>
      <c r="V171" s="43"/>
      <c r="Y171" s="43"/>
      <c r="AB171" s="43"/>
      <c r="AE171" s="43"/>
      <c r="AH171" s="43"/>
      <c r="AK171" s="43"/>
      <c r="AN171" s="43"/>
      <c r="AQ171" s="43"/>
      <c r="AT171" s="43"/>
      <c r="AW171" s="43"/>
      <c r="AZ171" s="43"/>
      <c r="BC171" s="43"/>
      <c r="BF171" s="43"/>
      <c r="BI171" s="43"/>
      <c r="BL171" s="43"/>
      <c r="BO171" s="43"/>
      <c r="BR171" s="43"/>
      <c r="BU171" s="43"/>
      <c r="BX171" s="43"/>
      <c r="CA171" s="43"/>
      <c r="CD171" s="43"/>
      <c r="CG171" s="43"/>
      <c r="CJ171" s="43"/>
      <c r="CM171" s="43"/>
      <c r="CP171" s="43"/>
      <c r="CS171" s="43"/>
      <c r="CV171" s="43"/>
      <c r="CY171" s="43"/>
      <c r="DB171" s="43"/>
      <c r="DE171" s="43"/>
      <c r="DH171" s="43"/>
      <c r="DK171" s="43"/>
      <c r="DN171" s="43"/>
      <c r="DQ171" s="43"/>
      <c r="DT171" s="43"/>
      <c r="DW171" s="43"/>
      <c r="DZ171" s="43"/>
      <c r="EC171" s="43"/>
      <c r="EF171" s="43"/>
      <c r="EI171" s="43"/>
      <c r="EJ171" s="43"/>
    </row>
    <row r="172" spans="2:140" ht="15.75" customHeight="1">
      <c r="B172" s="42" t="e">
        <f t="shared" si="0"/>
        <v>#N/A</v>
      </c>
      <c r="C172" s="43" t="str">
        <f>_xlfn.IFNA(INDEX('2-A) Asset Translations'!$B$2:$E$100,MATCH('2-A) Asset-Industry mapping'!B172,'2-A) Asset Translations'!$A$2:$A$100,0),MATCH('2-A) Asset-Industry mapping'!$C$4,'2-A) Asset Translations'!$B$1:$E$1,0)),"")</f>
        <v/>
      </c>
      <c r="D172" s="43"/>
      <c r="G172" s="43"/>
      <c r="J172" s="43"/>
      <c r="M172" s="43"/>
      <c r="P172" s="43"/>
      <c r="S172" s="43"/>
      <c r="V172" s="43"/>
      <c r="Y172" s="43"/>
      <c r="AB172" s="43"/>
      <c r="AE172" s="43"/>
      <c r="AH172" s="43"/>
      <c r="AK172" s="43"/>
      <c r="AN172" s="43"/>
      <c r="AQ172" s="43"/>
      <c r="AT172" s="43"/>
      <c r="AW172" s="43"/>
      <c r="AZ172" s="43"/>
      <c r="BC172" s="43"/>
      <c r="BF172" s="43"/>
      <c r="BI172" s="43"/>
      <c r="BL172" s="43"/>
      <c r="BO172" s="43"/>
      <c r="BR172" s="43"/>
      <c r="BU172" s="43"/>
      <c r="BX172" s="43"/>
      <c r="CA172" s="43"/>
      <c r="CD172" s="43"/>
      <c r="CG172" s="43"/>
      <c r="CJ172" s="43"/>
      <c r="CM172" s="43"/>
      <c r="CP172" s="43"/>
      <c r="CS172" s="43"/>
      <c r="CV172" s="43"/>
      <c r="CY172" s="43"/>
      <c r="DB172" s="43"/>
      <c r="DE172" s="43"/>
      <c r="DH172" s="43"/>
      <c r="DK172" s="43"/>
      <c r="DN172" s="43"/>
      <c r="DQ172" s="43"/>
      <c r="DT172" s="43"/>
      <c r="DW172" s="43"/>
      <c r="DZ172" s="43"/>
      <c r="EC172" s="43"/>
      <c r="EF172" s="43"/>
      <c r="EI172" s="43"/>
      <c r="EJ172" s="43"/>
    </row>
    <row r="173" spans="2:140" ht="15.75" customHeight="1">
      <c r="B173" s="42" t="e">
        <f t="shared" si="0"/>
        <v>#N/A</v>
      </c>
      <c r="C173" s="43" t="str">
        <f>_xlfn.IFNA(INDEX('2-A) Asset Translations'!$B$2:$E$100,MATCH('2-A) Asset-Industry mapping'!B173,'2-A) Asset Translations'!$A$2:$A$100,0),MATCH('2-A) Asset-Industry mapping'!$C$4,'2-A) Asset Translations'!$B$1:$E$1,0)),"")</f>
        <v/>
      </c>
      <c r="D173" s="43"/>
      <c r="G173" s="43"/>
      <c r="J173" s="43"/>
      <c r="M173" s="43"/>
      <c r="P173" s="43"/>
      <c r="S173" s="43"/>
      <c r="V173" s="43"/>
      <c r="Y173" s="43"/>
      <c r="AB173" s="43"/>
      <c r="AE173" s="43"/>
      <c r="AH173" s="43"/>
      <c r="AK173" s="43"/>
      <c r="AN173" s="43"/>
      <c r="AQ173" s="43"/>
      <c r="AT173" s="43"/>
      <c r="AW173" s="43"/>
      <c r="AZ173" s="43"/>
      <c r="BC173" s="43"/>
      <c r="BF173" s="43"/>
      <c r="BI173" s="43"/>
      <c r="BL173" s="43"/>
      <c r="BO173" s="43"/>
      <c r="BR173" s="43"/>
      <c r="BU173" s="43"/>
      <c r="BX173" s="43"/>
      <c r="CA173" s="43"/>
      <c r="CD173" s="43"/>
      <c r="CG173" s="43"/>
      <c r="CJ173" s="43"/>
      <c r="CM173" s="43"/>
      <c r="CP173" s="43"/>
      <c r="CS173" s="43"/>
      <c r="CV173" s="43"/>
      <c r="CY173" s="43"/>
      <c r="DB173" s="43"/>
      <c r="DE173" s="43"/>
      <c r="DH173" s="43"/>
      <c r="DK173" s="43"/>
      <c r="DN173" s="43"/>
      <c r="DQ173" s="43"/>
      <c r="DT173" s="43"/>
      <c r="DW173" s="43"/>
      <c r="DZ173" s="43"/>
      <c r="EC173" s="43"/>
      <c r="EF173" s="43"/>
      <c r="EI173" s="43"/>
      <c r="EJ173" s="43"/>
    </row>
    <row r="174" spans="2:140" ht="15.75" customHeight="1">
      <c r="B174" s="42" t="e">
        <f t="shared" si="0"/>
        <v>#N/A</v>
      </c>
      <c r="C174" s="43" t="str">
        <f>_xlfn.IFNA(INDEX('2-A) Asset Translations'!$B$2:$E$100,MATCH('2-A) Asset-Industry mapping'!B174,'2-A) Asset Translations'!$A$2:$A$100,0),MATCH('2-A) Asset-Industry mapping'!$C$4,'2-A) Asset Translations'!$B$1:$E$1,0)),"")</f>
        <v/>
      </c>
      <c r="D174" s="43"/>
      <c r="G174" s="43"/>
      <c r="J174" s="43"/>
      <c r="M174" s="43"/>
      <c r="P174" s="43"/>
      <c r="S174" s="43"/>
      <c r="V174" s="43"/>
      <c r="Y174" s="43"/>
      <c r="AB174" s="43"/>
      <c r="AE174" s="43"/>
      <c r="AH174" s="43"/>
      <c r="AK174" s="43"/>
      <c r="AN174" s="43"/>
      <c r="AQ174" s="43"/>
      <c r="AT174" s="43"/>
      <c r="AW174" s="43"/>
      <c r="AZ174" s="43"/>
      <c r="BC174" s="43"/>
      <c r="BF174" s="43"/>
      <c r="BI174" s="43"/>
      <c r="BL174" s="43"/>
      <c r="BO174" s="43"/>
      <c r="BR174" s="43"/>
      <c r="BU174" s="43"/>
      <c r="BX174" s="43"/>
      <c r="CA174" s="43"/>
      <c r="CD174" s="43"/>
      <c r="CG174" s="43"/>
      <c r="CJ174" s="43"/>
      <c r="CM174" s="43"/>
      <c r="CP174" s="43"/>
      <c r="CS174" s="43"/>
      <c r="CV174" s="43"/>
      <c r="CY174" s="43"/>
      <c r="DB174" s="43"/>
      <c r="DE174" s="43"/>
      <c r="DH174" s="43"/>
      <c r="DK174" s="43"/>
      <c r="DN174" s="43"/>
      <c r="DQ174" s="43"/>
      <c r="DT174" s="43"/>
      <c r="DW174" s="43"/>
      <c r="DZ174" s="43"/>
      <c r="EC174" s="43"/>
      <c r="EF174" s="43"/>
      <c r="EI174" s="43"/>
      <c r="EJ174" s="43"/>
    </row>
    <row r="175" spans="2:140" ht="15.75" customHeight="1">
      <c r="B175" s="42" t="e">
        <f t="shared" si="0"/>
        <v>#N/A</v>
      </c>
      <c r="C175" s="43" t="str">
        <f>_xlfn.IFNA(INDEX('2-A) Asset Translations'!$B$2:$E$100,MATCH('2-A) Asset-Industry mapping'!B175,'2-A) Asset Translations'!$A$2:$A$100,0),MATCH('2-A) Asset-Industry mapping'!$C$4,'2-A) Asset Translations'!$B$1:$E$1,0)),"")</f>
        <v/>
      </c>
      <c r="D175" s="43"/>
      <c r="G175" s="43"/>
      <c r="J175" s="43"/>
      <c r="M175" s="43"/>
      <c r="P175" s="43"/>
      <c r="S175" s="43"/>
      <c r="V175" s="43"/>
      <c r="Y175" s="43"/>
      <c r="AB175" s="43"/>
      <c r="AE175" s="43"/>
      <c r="AH175" s="43"/>
      <c r="AK175" s="43"/>
      <c r="AN175" s="43"/>
      <c r="AQ175" s="43"/>
      <c r="AT175" s="43"/>
      <c r="AW175" s="43"/>
      <c r="AZ175" s="43"/>
      <c r="BC175" s="43"/>
      <c r="BF175" s="43"/>
      <c r="BI175" s="43"/>
      <c r="BL175" s="43"/>
      <c r="BO175" s="43"/>
      <c r="BR175" s="43"/>
      <c r="BU175" s="43"/>
      <c r="BX175" s="43"/>
      <c r="CA175" s="43"/>
      <c r="CD175" s="43"/>
      <c r="CG175" s="43"/>
      <c r="CJ175" s="43"/>
      <c r="CM175" s="43"/>
      <c r="CP175" s="43"/>
      <c r="CS175" s="43"/>
      <c r="CV175" s="43"/>
      <c r="CY175" s="43"/>
      <c r="DB175" s="43"/>
      <c r="DE175" s="43"/>
      <c r="DH175" s="43"/>
      <c r="DK175" s="43"/>
      <c r="DN175" s="43"/>
      <c r="DQ175" s="43"/>
      <c r="DT175" s="43"/>
      <c r="DW175" s="43"/>
      <c r="DZ175" s="43"/>
      <c r="EC175" s="43"/>
      <c r="EF175" s="43"/>
      <c r="EI175" s="43"/>
      <c r="EJ175" s="43"/>
    </row>
    <row r="176" spans="2:140" ht="15.75" customHeight="1">
      <c r="B176" s="42" t="e">
        <f t="shared" si="0"/>
        <v>#N/A</v>
      </c>
      <c r="C176" s="43" t="str">
        <f>_xlfn.IFNA(INDEX('2-A) Asset Translations'!$B$2:$E$100,MATCH('2-A) Asset-Industry mapping'!B176,'2-A) Asset Translations'!$A$2:$A$100,0),MATCH('2-A) Asset-Industry mapping'!$C$4,'2-A) Asset Translations'!$B$1:$E$1,0)),"")</f>
        <v/>
      </c>
      <c r="D176" s="43"/>
      <c r="G176" s="43"/>
      <c r="J176" s="43"/>
      <c r="M176" s="43"/>
      <c r="P176" s="43"/>
      <c r="S176" s="43"/>
      <c r="V176" s="43"/>
      <c r="Y176" s="43"/>
      <c r="AB176" s="43"/>
      <c r="AE176" s="43"/>
      <c r="AH176" s="43"/>
      <c r="AK176" s="43"/>
      <c r="AN176" s="43"/>
      <c r="AQ176" s="43"/>
      <c r="AT176" s="43"/>
      <c r="AW176" s="43"/>
      <c r="AZ176" s="43"/>
      <c r="BC176" s="43"/>
      <c r="BF176" s="43"/>
      <c r="BI176" s="43"/>
      <c r="BL176" s="43"/>
      <c r="BO176" s="43"/>
      <c r="BR176" s="43"/>
      <c r="BU176" s="43"/>
      <c r="BX176" s="43"/>
      <c r="CA176" s="43"/>
      <c r="CD176" s="43"/>
      <c r="CG176" s="43"/>
      <c r="CJ176" s="43"/>
      <c r="CM176" s="43"/>
      <c r="CP176" s="43"/>
      <c r="CS176" s="43"/>
      <c r="CV176" s="43"/>
      <c r="CY176" s="43"/>
      <c r="DB176" s="43"/>
      <c r="DE176" s="43"/>
      <c r="DH176" s="43"/>
      <c r="DK176" s="43"/>
      <c r="DN176" s="43"/>
      <c r="DQ176" s="43"/>
      <c r="DT176" s="43"/>
      <c r="DW176" s="43"/>
      <c r="DZ176" s="43"/>
      <c r="EC176" s="43"/>
      <c r="EF176" s="43"/>
      <c r="EI176" s="43"/>
      <c r="EJ176" s="43"/>
    </row>
    <row r="177" spans="2:140" ht="15.75" customHeight="1">
      <c r="B177" s="42" t="e">
        <f t="shared" si="0"/>
        <v>#N/A</v>
      </c>
      <c r="C177" s="43" t="str">
        <f>_xlfn.IFNA(INDEX('2-A) Asset Translations'!$B$2:$E$100,MATCH('2-A) Asset-Industry mapping'!B177,'2-A) Asset Translations'!$A$2:$A$100,0),MATCH('2-A) Asset-Industry mapping'!$C$4,'2-A) Asset Translations'!$B$1:$E$1,0)),"")</f>
        <v/>
      </c>
      <c r="D177" s="43"/>
      <c r="G177" s="43"/>
      <c r="J177" s="43"/>
      <c r="M177" s="43"/>
      <c r="P177" s="43"/>
      <c r="S177" s="43"/>
      <c r="V177" s="43"/>
      <c r="Y177" s="43"/>
      <c r="AB177" s="43"/>
      <c r="AE177" s="43"/>
      <c r="AH177" s="43"/>
      <c r="AK177" s="43"/>
      <c r="AN177" s="43"/>
      <c r="AQ177" s="43"/>
      <c r="AT177" s="43"/>
      <c r="AW177" s="43"/>
      <c r="AZ177" s="43"/>
      <c r="BC177" s="43"/>
      <c r="BF177" s="43"/>
      <c r="BI177" s="43"/>
      <c r="BL177" s="43"/>
      <c r="BO177" s="43"/>
      <c r="BR177" s="43"/>
      <c r="BU177" s="43"/>
      <c r="BX177" s="43"/>
      <c r="CA177" s="43"/>
      <c r="CD177" s="43"/>
      <c r="CG177" s="43"/>
      <c r="CJ177" s="43"/>
      <c r="CM177" s="43"/>
      <c r="CP177" s="43"/>
      <c r="CS177" s="43"/>
      <c r="CV177" s="43"/>
      <c r="CY177" s="43"/>
      <c r="DB177" s="43"/>
      <c r="DE177" s="43"/>
      <c r="DH177" s="43"/>
      <c r="DK177" s="43"/>
      <c r="DN177" s="43"/>
      <c r="DQ177" s="43"/>
      <c r="DT177" s="43"/>
      <c r="DW177" s="43"/>
      <c r="DZ177" s="43"/>
      <c r="EC177" s="43"/>
      <c r="EF177" s="43"/>
      <c r="EI177" s="43"/>
      <c r="EJ177" s="43"/>
    </row>
    <row r="178" spans="2:140" ht="15.75" customHeight="1">
      <c r="B178" s="42" t="e">
        <f t="shared" si="0"/>
        <v>#N/A</v>
      </c>
      <c r="C178" s="43" t="str">
        <f>_xlfn.IFNA(INDEX('2-A) Asset Translations'!$B$2:$E$100,MATCH('2-A) Asset-Industry mapping'!B178,'2-A) Asset Translations'!$A$2:$A$100,0),MATCH('2-A) Asset-Industry mapping'!$C$4,'2-A) Asset Translations'!$B$1:$E$1,0)),"")</f>
        <v/>
      </c>
      <c r="D178" s="43"/>
      <c r="G178" s="43"/>
      <c r="J178" s="43"/>
      <c r="M178" s="43"/>
      <c r="P178" s="43"/>
      <c r="S178" s="43"/>
      <c r="V178" s="43"/>
      <c r="Y178" s="43"/>
      <c r="AB178" s="43"/>
      <c r="AE178" s="43"/>
      <c r="AH178" s="43"/>
      <c r="AK178" s="43"/>
      <c r="AN178" s="43"/>
      <c r="AQ178" s="43"/>
      <c r="AT178" s="43"/>
      <c r="AW178" s="43"/>
      <c r="AZ178" s="43"/>
      <c r="BC178" s="43"/>
      <c r="BF178" s="43"/>
      <c r="BI178" s="43"/>
      <c r="BL178" s="43"/>
      <c r="BO178" s="43"/>
      <c r="BR178" s="43"/>
      <c r="BU178" s="43"/>
      <c r="BX178" s="43"/>
      <c r="CA178" s="43"/>
      <c r="CD178" s="43"/>
      <c r="CG178" s="43"/>
      <c r="CJ178" s="43"/>
      <c r="CM178" s="43"/>
      <c r="CP178" s="43"/>
      <c r="CS178" s="43"/>
      <c r="CV178" s="43"/>
      <c r="CY178" s="43"/>
      <c r="DB178" s="43"/>
      <c r="DE178" s="43"/>
      <c r="DH178" s="43"/>
      <c r="DK178" s="43"/>
      <c r="DN178" s="43"/>
      <c r="DQ178" s="43"/>
      <c r="DT178" s="43"/>
      <c r="DW178" s="43"/>
      <c r="DZ178" s="43"/>
      <c r="EC178" s="43"/>
      <c r="EF178" s="43"/>
      <c r="EI178" s="43"/>
      <c r="EJ178" s="43"/>
    </row>
    <row r="179" spans="2:140" ht="15.75" customHeight="1">
      <c r="B179" s="42" t="e">
        <f t="shared" si="0"/>
        <v>#N/A</v>
      </c>
      <c r="C179" s="43" t="str">
        <f>_xlfn.IFNA(INDEX('2-A) Asset Translations'!$B$2:$E$100,MATCH('2-A) Asset-Industry mapping'!B179,'2-A) Asset Translations'!$A$2:$A$100,0),MATCH('2-A) Asset-Industry mapping'!$C$4,'2-A) Asset Translations'!$B$1:$E$1,0)),"")</f>
        <v/>
      </c>
      <c r="D179" s="43"/>
      <c r="G179" s="43"/>
      <c r="J179" s="43"/>
      <c r="M179" s="43"/>
      <c r="P179" s="43"/>
      <c r="S179" s="43"/>
      <c r="V179" s="43"/>
      <c r="Y179" s="43"/>
      <c r="AB179" s="43"/>
      <c r="AE179" s="43"/>
      <c r="AH179" s="43"/>
      <c r="AK179" s="43"/>
      <c r="AN179" s="43"/>
      <c r="AQ179" s="43"/>
      <c r="AT179" s="43"/>
      <c r="AW179" s="43"/>
      <c r="AZ179" s="43"/>
      <c r="BC179" s="43"/>
      <c r="BF179" s="43"/>
      <c r="BI179" s="43"/>
      <c r="BL179" s="43"/>
      <c r="BO179" s="43"/>
      <c r="BR179" s="43"/>
      <c r="BU179" s="43"/>
      <c r="BX179" s="43"/>
      <c r="CA179" s="43"/>
      <c r="CD179" s="43"/>
      <c r="CG179" s="43"/>
      <c r="CJ179" s="43"/>
      <c r="CM179" s="43"/>
      <c r="CP179" s="43"/>
      <c r="CS179" s="43"/>
      <c r="CV179" s="43"/>
      <c r="CY179" s="43"/>
      <c r="DB179" s="43"/>
      <c r="DE179" s="43"/>
      <c r="DH179" s="43"/>
      <c r="DK179" s="43"/>
      <c r="DN179" s="43"/>
      <c r="DQ179" s="43"/>
      <c r="DT179" s="43"/>
      <c r="DW179" s="43"/>
      <c r="DZ179" s="43"/>
      <c r="EC179" s="43"/>
      <c r="EF179" s="43"/>
      <c r="EI179" s="43"/>
      <c r="EJ179" s="43"/>
    </row>
    <row r="180" spans="2:140" ht="15.75" customHeight="1">
      <c r="B180" s="42" t="e">
        <f t="shared" si="0"/>
        <v>#N/A</v>
      </c>
      <c r="C180" s="43" t="str">
        <f>_xlfn.IFNA(INDEX('2-A) Asset Translations'!$B$2:$E$100,MATCH('2-A) Asset-Industry mapping'!B180,'2-A) Asset Translations'!$A$2:$A$100,0),MATCH('2-A) Asset-Industry mapping'!$C$4,'2-A) Asset Translations'!$B$1:$E$1,0)),"")</f>
        <v/>
      </c>
      <c r="D180" s="43"/>
      <c r="G180" s="43"/>
      <c r="J180" s="43"/>
      <c r="M180" s="43"/>
      <c r="P180" s="43"/>
      <c r="S180" s="43"/>
      <c r="V180" s="43"/>
      <c r="Y180" s="43"/>
      <c r="AB180" s="43"/>
      <c r="AE180" s="43"/>
      <c r="AH180" s="43"/>
      <c r="AK180" s="43"/>
      <c r="AN180" s="43"/>
      <c r="AQ180" s="43"/>
      <c r="AT180" s="43"/>
      <c r="AW180" s="43"/>
      <c r="AZ180" s="43"/>
      <c r="BC180" s="43"/>
      <c r="BF180" s="43"/>
      <c r="BI180" s="43"/>
      <c r="BL180" s="43"/>
      <c r="BO180" s="43"/>
      <c r="BR180" s="43"/>
      <c r="BU180" s="43"/>
      <c r="BX180" s="43"/>
      <c r="CA180" s="43"/>
      <c r="CD180" s="43"/>
      <c r="CG180" s="43"/>
      <c r="CJ180" s="43"/>
      <c r="CM180" s="43"/>
      <c r="CP180" s="43"/>
      <c r="CS180" s="43"/>
      <c r="CV180" s="43"/>
      <c r="CY180" s="43"/>
      <c r="DB180" s="43"/>
      <c r="DE180" s="43"/>
      <c r="DH180" s="43"/>
      <c r="DK180" s="43"/>
      <c r="DN180" s="43"/>
      <c r="DQ180" s="43"/>
      <c r="DT180" s="43"/>
      <c r="DW180" s="43"/>
      <c r="DZ180" s="43"/>
      <c r="EC180" s="43"/>
      <c r="EF180" s="43"/>
      <c r="EI180" s="43"/>
      <c r="EJ180" s="43"/>
    </row>
    <row r="181" spans="2:140" ht="15.75" customHeight="1">
      <c r="B181" s="42" t="e">
        <f t="shared" si="0"/>
        <v>#N/A</v>
      </c>
      <c r="C181" s="43" t="str">
        <f>_xlfn.IFNA(INDEX('2-A) Asset Translations'!$B$2:$E$100,MATCH('2-A) Asset-Industry mapping'!B181,'2-A) Asset Translations'!$A$2:$A$100,0),MATCH('2-A) Asset-Industry mapping'!$C$4,'2-A) Asset Translations'!$B$1:$E$1,0)),"")</f>
        <v/>
      </c>
      <c r="D181" s="43"/>
      <c r="G181" s="43"/>
      <c r="J181" s="43"/>
      <c r="M181" s="43"/>
      <c r="P181" s="43"/>
      <c r="S181" s="43"/>
      <c r="V181" s="43"/>
      <c r="Y181" s="43"/>
      <c r="AB181" s="43"/>
      <c r="AE181" s="43"/>
      <c r="AH181" s="43"/>
      <c r="AK181" s="43"/>
      <c r="AN181" s="43"/>
      <c r="AQ181" s="43"/>
      <c r="AT181" s="43"/>
      <c r="AW181" s="43"/>
      <c r="AZ181" s="43"/>
      <c r="BC181" s="43"/>
      <c r="BF181" s="43"/>
      <c r="BI181" s="43"/>
      <c r="BL181" s="43"/>
      <c r="BO181" s="43"/>
      <c r="BR181" s="43"/>
      <c r="BU181" s="43"/>
      <c r="BX181" s="43"/>
      <c r="CA181" s="43"/>
      <c r="CD181" s="43"/>
      <c r="CG181" s="43"/>
      <c r="CJ181" s="43"/>
      <c r="CM181" s="43"/>
      <c r="CP181" s="43"/>
      <c r="CS181" s="43"/>
      <c r="CV181" s="43"/>
      <c r="CY181" s="43"/>
      <c r="DB181" s="43"/>
      <c r="DE181" s="43"/>
      <c r="DH181" s="43"/>
      <c r="DK181" s="43"/>
      <c r="DN181" s="43"/>
      <c r="DQ181" s="43"/>
      <c r="DT181" s="43"/>
      <c r="DW181" s="43"/>
      <c r="DZ181" s="43"/>
      <c r="EC181" s="43"/>
      <c r="EF181" s="43"/>
      <c r="EI181" s="43"/>
      <c r="EJ181" s="43"/>
    </row>
    <row r="182" spans="2:140" ht="15.75" customHeight="1">
      <c r="B182" s="42" t="e">
        <f t="shared" si="0"/>
        <v>#N/A</v>
      </c>
      <c r="C182" s="43" t="str">
        <f>_xlfn.IFNA(INDEX('2-A) Asset Translations'!$B$2:$E$100,MATCH('2-A) Asset-Industry mapping'!B182,'2-A) Asset Translations'!$A$2:$A$100,0),MATCH('2-A) Asset-Industry mapping'!$C$4,'2-A) Asset Translations'!$B$1:$E$1,0)),"")</f>
        <v/>
      </c>
      <c r="D182" s="43"/>
      <c r="G182" s="43"/>
      <c r="J182" s="43"/>
      <c r="M182" s="43"/>
      <c r="P182" s="43"/>
      <c r="S182" s="43"/>
      <c r="V182" s="43"/>
      <c r="Y182" s="43"/>
      <c r="AB182" s="43"/>
      <c r="AE182" s="43"/>
      <c r="AH182" s="43"/>
      <c r="AK182" s="43"/>
      <c r="AN182" s="43"/>
      <c r="AQ182" s="43"/>
      <c r="AT182" s="43"/>
      <c r="AW182" s="43"/>
      <c r="AZ182" s="43"/>
      <c r="BC182" s="43"/>
      <c r="BF182" s="43"/>
      <c r="BI182" s="43"/>
      <c r="BL182" s="43"/>
      <c r="BO182" s="43"/>
      <c r="BR182" s="43"/>
      <c r="BU182" s="43"/>
      <c r="BX182" s="43"/>
      <c r="CA182" s="43"/>
      <c r="CD182" s="43"/>
      <c r="CG182" s="43"/>
      <c r="CJ182" s="43"/>
      <c r="CM182" s="43"/>
      <c r="CP182" s="43"/>
      <c r="CS182" s="43"/>
      <c r="CV182" s="43"/>
      <c r="CY182" s="43"/>
      <c r="DB182" s="43"/>
      <c r="DE182" s="43"/>
      <c r="DH182" s="43"/>
      <c r="DK182" s="43"/>
      <c r="DN182" s="43"/>
      <c r="DQ182" s="43"/>
      <c r="DT182" s="43"/>
      <c r="DW182" s="43"/>
      <c r="DZ182" s="43"/>
      <c r="EC182" s="43"/>
      <c r="EF182" s="43"/>
      <c r="EI182" s="43"/>
      <c r="EJ182" s="43"/>
    </row>
    <row r="183" spans="2:140" ht="15.75" customHeight="1">
      <c r="B183" s="42" t="e">
        <f t="shared" si="0"/>
        <v>#N/A</v>
      </c>
      <c r="C183" s="43" t="str">
        <f>_xlfn.IFNA(INDEX('2-A) Asset Translations'!$B$2:$E$100,MATCH('2-A) Asset-Industry mapping'!B183,'2-A) Asset Translations'!$A$2:$A$100,0),MATCH('2-A) Asset-Industry mapping'!$C$4,'2-A) Asset Translations'!$B$1:$E$1,0)),"")</f>
        <v/>
      </c>
      <c r="D183" s="43"/>
      <c r="G183" s="43"/>
      <c r="J183" s="43"/>
      <c r="M183" s="43"/>
      <c r="P183" s="43"/>
      <c r="S183" s="43"/>
      <c r="V183" s="43"/>
      <c r="Y183" s="43"/>
      <c r="AB183" s="43"/>
      <c r="AE183" s="43"/>
      <c r="AH183" s="43"/>
      <c r="AK183" s="43"/>
      <c r="AN183" s="43"/>
      <c r="AQ183" s="43"/>
      <c r="AT183" s="43"/>
      <c r="AW183" s="43"/>
      <c r="AZ183" s="43"/>
      <c r="BC183" s="43"/>
      <c r="BF183" s="43"/>
      <c r="BI183" s="43"/>
      <c r="BL183" s="43"/>
      <c r="BO183" s="43"/>
      <c r="BR183" s="43"/>
      <c r="BU183" s="43"/>
      <c r="BX183" s="43"/>
      <c r="CA183" s="43"/>
      <c r="CD183" s="43"/>
      <c r="CG183" s="43"/>
      <c r="CJ183" s="43"/>
      <c r="CM183" s="43"/>
      <c r="CP183" s="43"/>
      <c r="CS183" s="43"/>
      <c r="CV183" s="43"/>
      <c r="CY183" s="43"/>
      <c r="DB183" s="43"/>
      <c r="DE183" s="43"/>
      <c r="DH183" s="43"/>
      <c r="DK183" s="43"/>
      <c r="DN183" s="43"/>
      <c r="DQ183" s="43"/>
      <c r="DT183" s="43"/>
      <c r="DW183" s="43"/>
      <c r="DZ183" s="43"/>
      <c r="EC183" s="43"/>
      <c r="EF183" s="43"/>
      <c r="EI183" s="43"/>
      <c r="EJ183" s="43"/>
    </row>
    <row r="184" spans="2:140" ht="15.75" customHeight="1">
      <c r="B184" s="42" t="e">
        <f t="shared" si="0"/>
        <v>#N/A</v>
      </c>
      <c r="C184" s="43" t="str">
        <f>_xlfn.IFNA(INDEX('2-A) Asset Translations'!$B$2:$E$100,MATCH('2-A) Asset-Industry mapping'!B184,'2-A) Asset Translations'!$A$2:$A$100,0),MATCH('2-A) Asset-Industry mapping'!$C$4,'2-A) Asset Translations'!$B$1:$E$1,0)),"")</f>
        <v/>
      </c>
      <c r="D184" s="43"/>
      <c r="G184" s="43"/>
      <c r="J184" s="43"/>
      <c r="M184" s="43"/>
      <c r="P184" s="43"/>
      <c r="S184" s="43"/>
      <c r="V184" s="43"/>
      <c r="Y184" s="43"/>
      <c r="AB184" s="43"/>
      <c r="AE184" s="43"/>
      <c r="AH184" s="43"/>
      <c r="AK184" s="43"/>
      <c r="AN184" s="43"/>
      <c r="AQ184" s="43"/>
      <c r="AT184" s="43"/>
      <c r="AW184" s="43"/>
      <c r="AZ184" s="43"/>
      <c r="BC184" s="43"/>
      <c r="BF184" s="43"/>
      <c r="BI184" s="43"/>
      <c r="BL184" s="43"/>
      <c r="BO184" s="43"/>
      <c r="BR184" s="43"/>
      <c r="BU184" s="43"/>
      <c r="BX184" s="43"/>
      <c r="CA184" s="43"/>
      <c r="CD184" s="43"/>
      <c r="CG184" s="43"/>
      <c r="CJ184" s="43"/>
      <c r="CM184" s="43"/>
      <c r="CP184" s="43"/>
      <c r="CS184" s="43"/>
      <c r="CV184" s="43"/>
      <c r="CY184" s="43"/>
      <c r="DB184" s="43"/>
      <c r="DE184" s="43"/>
      <c r="DH184" s="43"/>
      <c r="DK184" s="43"/>
      <c r="DN184" s="43"/>
      <c r="DQ184" s="43"/>
      <c r="DT184" s="43"/>
      <c r="DW184" s="43"/>
      <c r="DZ184" s="43"/>
      <c r="EC184" s="43"/>
      <c r="EF184" s="43"/>
      <c r="EI184" s="43"/>
      <c r="EJ184" s="43"/>
    </row>
    <row r="185" spans="2:140" ht="15.75" customHeight="1">
      <c r="B185" s="42" t="e">
        <f t="shared" si="0"/>
        <v>#N/A</v>
      </c>
      <c r="C185" s="43" t="str">
        <f>_xlfn.IFNA(INDEX('2-A) Asset Translations'!$B$2:$E$100,MATCH('2-A) Asset-Industry mapping'!B185,'2-A) Asset Translations'!$A$2:$A$100,0),MATCH('2-A) Asset-Industry mapping'!$C$4,'2-A) Asset Translations'!$B$1:$E$1,0)),"")</f>
        <v/>
      </c>
      <c r="D185" s="43"/>
      <c r="G185" s="43"/>
      <c r="J185" s="43"/>
      <c r="M185" s="43"/>
      <c r="P185" s="43"/>
      <c r="S185" s="43"/>
      <c r="V185" s="43"/>
      <c r="Y185" s="43"/>
      <c r="AB185" s="43"/>
      <c r="AE185" s="43"/>
      <c r="AH185" s="43"/>
      <c r="AK185" s="43"/>
      <c r="AN185" s="43"/>
      <c r="AQ185" s="43"/>
      <c r="AT185" s="43"/>
      <c r="AW185" s="43"/>
      <c r="AZ185" s="43"/>
      <c r="BC185" s="43"/>
      <c r="BF185" s="43"/>
      <c r="BI185" s="43"/>
      <c r="BL185" s="43"/>
      <c r="BO185" s="43"/>
      <c r="BR185" s="43"/>
      <c r="BU185" s="43"/>
      <c r="BX185" s="43"/>
      <c r="CA185" s="43"/>
      <c r="CD185" s="43"/>
      <c r="CG185" s="43"/>
      <c r="CJ185" s="43"/>
      <c r="CM185" s="43"/>
      <c r="CP185" s="43"/>
      <c r="CS185" s="43"/>
      <c r="CV185" s="43"/>
      <c r="CY185" s="43"/>
      <c r="DB185" s="43"/>
      <c r="DE185" s="43"/>
      <c r="DH185" s="43"/>
      <c r="DK185" s="43"/>
      <c r="DN185" s="43"/>
      <c r="DQ185" s="43"/>
      <c r="DT185" s="43"/>
      <c r="DW185" s="43"/>
      <c r="DZ185" s="43"/>
      <c r="EC185" s="43"/>
      <c r="EF185" s="43"/>
      <c r="EI185" s="43"/>
      <c r="EJ185" s="43"/>
    </row>
    <row r="186" spans="2:140" ht="15.75" customHeight="1">
      <c r="B186" s="42" t="e">
        <f t="shared" si="0"/>
        <v>#N/A</v>
      </c>
      <c r="C186" s="43" t="str">
        <f>_xlfn.IFNA(INDEX('2-A) Asset Translations'!$B$2:$E$100,MATCH('2-A) Asset-Industry mapping'!B186,'2-A) Asset Translations'!$A$2:$A$100,0),MATCH('2-A) Asset-Industry mapping'!$C$4,'2-A) Asset Translations'!$B$1:$E$1,0)),"")</f>
        <v/>
      </c>
      <c r="D186" s="43"/>
      <c r="G186" s="43"/>
      <c r="J186" s="43"/>
      <c r="M186" s="43"/>
      <c r="P186" s="43"/>
      <c r="S186" s="43"/>
      <c r="V186" s="43"/>
      <c r="Y186" s="43"/>
      <c r="AB186" s="43"/>
      <c r="AE186" s="43"/>
      <c r="AH186" s="43"/>
      <c r="AK186" s="43"/>
      <c r="AN186" s="43"/>
      <c r="AQ186" s="43"/>
      <c r="AT186" s="43"/>
      <c r="AW186" s="43"/>
      <c r="AZ186" s="43"/>
      <c r="BC186" s="43"/>
      <c r="BF186" s="43"/>
      <c r="BI186" s="43"/>
      <c r="BL186" s="43"/>
      <c r="BO186" s="43"/>
      <c r="BR186" s="43"/>
      <c r="BU186" s="43"/>
      <c r="BX186" s="43"/>
      <c r="CA186" s="43"/>
      <c r="CD186" s="43"/>
      <c r="CG186" s="43"/>
      <c r="CJ186" s="43"/>
      <c r="CM186" s="43"/>
      <c r="CP186" s="43"/>
      <c r="CS186" s="43"/>
      <c r="CV186" s="43"/>
      <c r="CY186" s="43"/>
      <c r="DB186" s="43"/>
      <c r="DE186" s="43"/>
      <c r="DH186" s="43"/>
      <c r="DK186" s="43"/>
      <c r="DN186" s="43"/>
      <c r="DQ186" s="43"/>
      <c r="DT186" s="43"/>
      <c r="DW186" s="43"/>
      <c r="DZ186" s="43"/>
      <c r="EC186" s="43"/>
      <c r="EF186" s="43"/>
      <c r="EI186" s="43"/>
      <c r="EJ186" s="43"/>
    </row>
    <row r="187" spans="2:140" ht="15.75" customHeight="1">
      <c r="B187" s="42" t="e">
        <f t="shared" si="0"/>
        <v>#N/A</v>
      </c>
      <c r="C187" s="43" t="str">
        <f>_xlfn.IFNA(INDEX('2-A) Asset Translations'!$B$2:$E$100,MATCH('2-A) Asset-Industry mapping'!B187,'2-A) Asset Translations'!$A$2:$A$100,0),MATCH('2-A) Asset-Industry mapping'!$C$4,'2-A) Asset Translations'!$B$1:$E$1,0)),"")</f>
        <v/>
      </c>
      <c r="D187" s="43"/>
      <c r="G187" s="43"/>
      <c r="J187" s="43"/>
      <c r="M187" s="43"/>
      <c r="P187" s="43"/>
      <c r="S187" s="43"/>
      <c r="V187" s="43"/>
      <c r="Y187" s="43"/>
      <c r="AB187" s="43"/>
      <c r="AE187" s="43"/>
      <c r="AH187" s="43"/>
      <c r="AK187" s="43"/>
      <c r="AN187" s="43"/>
      <c r="AQ187" s="43"/>
      <c r="AT187" s="43"/>
      <c r="AW187" s="43"/>
      <c r="AZ187" s="43"/>
      <c r="BC187" s="43"/>
      <c r="BF187" s="43"/>
      <c r="BI187" s="43"/>
      <c r="BL187" s="43"/>
      <c r="BO187" s="43"/>
      <c r="BR187" s="43"/>
      <c r="BU187" s="43"/>
      <c r="BX187" s="43"/>
      <c r="CA187" s="43"/>
      <c r="CD187" s="43"/>
      <c r="CG187" s="43"/>
      <c r="CJ187" s="43"/>
      <c r="CM187" s="43"/>
      <c r="CP187" s="43"/>
      <c r="CS187" s="43"/>
      <c r="CV187" s="43"/>
      <c r="CY187" s="43"/>
      <c r="DB187" s="43"/>
      <c r="DE187" s="43"/>
      <c r="DH187" s="43"/>
      <c r="DK187" s="43"/>
      <c r="DN187" s="43"/>
      <c r="DQ187" s="43"/>
      <c r="DT187" s="43"/>
      <c r="DW187" s="43"/>
      <c r="DZ187" s="43"/>
      <c r="EC187" s="43"/>
      <c r="EF187" s="43"/>
      <c r="EI187" s="43"/>
      <c r="EJ187" s="43"/>
    </row>
    <row r="188" spans="2:140" ht="15.75" customHeight="1">
      <c r="B188" s="42" t="e">
        <f t="shared" si="0"/>
        <v>#N/A</v>
      </c>
      <c r="C188" s="43" t="str">
        <f>_xlfn.IFNA(INDEX('2-A) Asset Translations'!$B$2:$E$100,MATCH('2-A) Asset-Industry mapping'!B188,'2-A) Asset Translations'!$A$2:$A$100,0),MATCH('2-A) Asset-Industry mapping'!$C$4,'2-A) Asset Translations'!$B$1:$E$1,0)),"")</f>
        <v/>
      </c>
      <c r="D188" s="43"/>
      <c r="G188" s="43"/>
      <c r="J188" s="43"/>
      <c r="M188" s="43"/>
      <c r="P188" s="43"/>
      <c r="S188" s="43"/>
      <c r="V188" s="43"/>
      <c r="Y188" s="43"/>
      <c r="AB188" s="43"/>
      <c r="AE188" s="43"/>
      <c r="AH188" s="43"/>
      <c r="AK188" s="43"/>
      <c r="AN188" s="43"/>
      <c r="AQ188" s="43"/>
      <c r="AT188" s="43"/>
      <c r="AW188" s="43"/>
      <c r="AZ188" s="43"/>
      <c r="BC188" s="43"/>
      <c r="BF188" s="43"/>
      <c r="BI188" s="43"/>
      <c r="BL188" s="43"/>
      <c r="BO188" s="43"/>
      <c r="BR188" s="43"/>
      <c r="BU188" s="43"/>
      <c r="BX188" s="43"/>
      <c r="CA188" s="43"/>
      <c r="CD188" s="43"/>
      <c r="CG188" s="43"/>
      <c r="CJ188" s="43"/>
      <c r="CM188" s="43"/>
      <c r="CP188" s="43"/>
      <c r="CS188" s="43"/>
      <c r="CV188" s="43"/>
      <c r="CY188" s="43"/>
      <c r="DB188" s="43"/>
      <c r="DE188" s="43"/>
      <c r="DH188" s="43"/>
      <c r="DK188" s="43"/>
      <c r="DN188" s="43"/>
      <c r="DQ188" s="43"/>
      <c r="DT188" s="43"/>
      <c r="DW188" s="43"/>
      <c r="DZ188" s="43"/>
      <c r="EC188" s="43"/>
      <c r="EF188" s="43"/>
      <c r="EI188" s="43"/>
      <c r="EJ188" s="43"/>
    </row>
    <row r="189" spans="2:140" ht="15.75" customHeight="1">
      <c r="B189" s="42" t="e">
        <f t="shared" si="0"/>
        <v>#N/A</v>
      </c>
      <c r="C189" s="43" t="str">
        <f>_xlfn.IFNA(INDEX('2-A) Asset Translations'!$B$2:$E$100,MATCH('2-A) Asset-Industry mapping'!B189,'2-A) Asset Translations'!$A$2:$A$100,0),MATCH('2-A) Asset-Industry mapping'!$C$4,'2-A) Asset Translations'!$B$1:$E$1,0)),"")</f>
        <v/>
      </c>
      <c r="D189" s="43"/>
      <c r="G189" s="43"/>
      <c r="J189" s="43"/>
      <c r="M189" s="43"/>
      <c r="P189" s="43"/>
      <c r="S189" s="43"/>
      <c r="V189" s="43"/>
      <c r="Y189" s="43"/>
      <c r="AB189" s="43"/>
      <c r="AE189" s="43"/>
      <c r="AH189" s="43"/>
      <c r="AK189" s="43"/>
      <c r="AN189" s="43"/>
      <c r="AQ189" s="43"/>
      <c r="AT189" s="43"/>
      <c r="AW189" s="43"/>
      <c r="AZ189" s="43"/>
      <c r="BC189" s="43"/>
      <c r="BF189" s="43"/>
      <c r="BI189" s="43"/>
      <c r="BL189" s="43"/>
      <c r="BO189" s="43"/>
      <c r="BR189" s="43"/>
      <c r="BU189" s="43"/>
      <c r="BX189" s="43"/>
      <c r="CA189" s="43"/>
      <c r="CD189" s="43"/>
      <c r="CG189" s="43"/>
      <c r="CJ189" s="43"/>
      <c r="CM189" s="43"/>
      <c r="CP189" s="43"/>
      <c r="CS189" s="43"/>
      <c r="CV189" s="43"/>
      <c r="CY189" s="43"/>
      <c r="DB189" s="43"/>
      <c r="DE189" s="43"/>
      <c r="DH189" s="43"/>
      <c r="DK189" s="43"/>
      <c r="DN189" s="43"/>
      <c r="DQ189" s="43"/>
      <c r="DT189" s="43"/>
      <c r="DW189" s="43"/>
      <c r="DZ189" s="43"/>
      <c r="EC189" s="43"/>
      <c r="EF189" s="43"/>
      <c r="EI189" s="43"/>
      <c r="EJ189" s="43"/>
    </row>
    <row r="190" spans="2:140" ht="15.75" customHeight="1">
      <c r="B190" s="42" t="e">
        <f t="shared" si="0"/>
        <v>#N/A</v>
      </c>
      <c r="C190" s="43" t="str">
        <f>_xlfn.IFNA(INDEX('2-A) Asset Translations'!$B$2:$E$100,MATCH('2-A) Asset-Industry mapping'!B190,'2-A) Asset Translations'!$A$2:$A$100,0),MATCH('2-A) Asset-Industry mapping'!$C$4,'2-A) Asset Translations'!$B$1:$E$1,0)),"")</f>
        <v/>
      </c>
      <c r="D190" s="43"/>
      <c r="G190" s="43"/>
      <c r="J190" s="43"/>
      <c r="M190" s="43"/>
      <c r="P190" s="43"/>
      <c r="S190" s="43"/>
      <c r="V190" s="43"/>
      <c r="Y190" s="43"/>
      <c r="AB190" s="43"/>
      <c r="AE190" s="43"/>
      <c r="AH190" s="43"/>
      <c r="AK190" s="43"/>
      <c r="AN190" s="43"/>
      <c r="AQ190" s="43"/>
      <c r="AT190" s="43"/>
      <c r="AW190" s="43"/>
      <c r="AZ190" s="43"/>
      <c r="BC190" s="43"/>
      <c r="BF190" s="43"/>
      <c r="BI190" s="43"/>
      <c r="BL190" s="43"/>
      <c r="BO190" s="43"/>
      <c r="BR190" s="43"/>
      <c r="BU190" s="43"/>
      <c r="BX190" s="43"/>
      <c r="CA190" s="43"/>
      <c r="CD190" s="43"/>
      <c r="CG190" s="43"/>
      <c r="CJ190" s="43"/>
      <c r="CM190" s="43"/>
      <c r="CP190" s="43"/>
      <c r="CS190" s="43"/>
      <c r="CV190" s="43"/>
      <c r="CY190" s="43"/>
      <c r="DB190" s="43"/>
      <c r="DE190" s="43"/>
      <c r="DH190" s="43"/>
      <c r="DK190" s="43"/>
      <c r="DN190" s="43"/>
      <c r="DQ190" s="43"/>
      <c r="DT190" s="43"/>
      <c r="DW190" s="43"/>
      <c r="DZ190" s="43"/>
      <c r="EC190" s="43"/>
      <c r="EF190" s="43"/>
      <c r="EI190" s="43"/>
      <c r="EJ190" s="43"/>
    </row>
    <row r="191" spans="2:140" ht="15.75" customHeight="1">
      <c r="B191" s="42" t="e">
        <f t="shared" si="0"/>
        <v>#N/A</v>
      </c>
      <c r="C191" s="43" t="str">
        <f>_xlfn.IFNA(INDEX('2-A) Asset Translations'!$B$2:$E$100,MATCH('2-A) Asset-Industry mapping'!B191,'2-A) Asset Translations'!$A$2:$A$100,0),MATCH('2-A) Asset-Industry mapping'!$C$4,'2-A) Asset Translations'!$B$1:$E$1,0)),"")</f>
        <v/>
      </c>
      <c r="D191" s="43"/>
      <c r="G191" s="43"/>
      <c r="J191" s="43"/>
      <c r="M191" s="43"/>
      <c r="P191" s="43"/>
      <c r="S191" s="43"/>
      <c r="V191" s="43"/>
      <c r="Y191" s="43"/>
      <c r="AB191" s="43"/>
      <c r="AE191" s="43"/>
      <c r="AH191" s="43"/>
      <c r="AK191" s="43"/>
      <c r="AN191" s="43"/>
      <c r="AQ191" s="43"/>
      <c r="AT191" s="43"/>
      <c r="AW191" s="43"/>
      <c r="AZ191" s="43"/>
      <c r="BC191" s="43"/>
      <c r="BF191" s="43"/>
      <c r="BI191" s="43"/>
      <c r="BL191" s="43"/>
      <c r="BO191" s="43"/>
      <c r="BR191" s="43"/>
      <c r="BU191" s="43"/>
      <c r="BX191" s="43"/>
      <c r="CA191" s="43"/>
      <c r="CD191" s="43"/>
      <c r="CG191" s="43"/>
      <c r="CJ191" s="43"/>
      <c r="CM191" s="43"/>
      <c r="CP191" s="43"/>
      <c r="CS191" s="43"/>
      <c r="CV191" s="43"/>
      <c r="CY191" s="43"/>
      <c r="DB191" s="43"/>
      <c r="DE191" s="43"/>
      <c r="DH191" s="43"/>
      <c r="DK191" s="43"/>
      <c r="DN191" s="43"/>
      <c r="DQ191" s="43"/>
      <c r="DT191" s="43"/>
      <c r="DW191" s="43"/>
      <c r="DZ191" s="43"/>
      <c r="EC191" s="43"/>
      <c r="EF191" s="43"/>
      <c r="EI191" s="43"/>
      <c r="EJ191" s="43"/>
    </row>
    <row r="192" spans="2:140" ht="15.75" customHeight="1">
      <c r="B192" s="42" t="e">
        <f t="shared" si="0"/>
        <v>#N/A</v>
      </c>
      <c r="C192" s="43" t="str">
        <f>_xlfn.IFNA(INDEX('2-A) Asset Translations'!$B$2:$E$100,MATCH('2-A) Asset-Industry mapping'!B192,'2-A) Asset Translations'!$A$2:$A$100,0),MATCH('2-A) Asset-Industry mapping'!$C$4,'2-A) Asset Translations'!$B$1:$E$1,0)),"")</f>
        <v/>
      </c>
      <c r="D192" s="43"/>
      <c r="G192" s="43"/>
      <c r="J192" s="43"/>
      <c r="M192" s="43"/>
      <c r="P192" s="43"/>
      <c r="S192" s="43"/>
      <c r="V192" s="43"/>
      <c r="Y192" s="43"/>
      <c r="AB192" s="43"/>
      <c r="AE192" s="43"/>
      <c r="AH192" s="43"/>
      <c r="AK192" s="43"/>
      <c r="AN192" s="43"/>
      <c r="AQ192" s="43"/>
      <c r="AT192" s="43"/>
      <c r="AW192" s="43"/>
      <c r="AZ192" s="43"/>
      <c r="BC192" s="43"/>
      <c r="BF192" s="43"/>
      <c r="BI192" s="43"/>
      <c r="BL192" s="43"/>
      <c r="BO192" s="43"/>
      <c r="BR192" s="43"/>
      <c r="BU192" s="43"/>
      <c r="BX192" s="43"/>
      <c r="CA192" s="43"/>
      <c r="CD192" s="43"/>
      <c r="CG192" s="43"/>
      <c r="CJ192" s="43"/>
      <c r="CM192" s="43"/>
      <c r="CP192" s="43"/>
      <c r="CS192" s="43"/>
      <c r="CV192" s="43"/>
      <c r="CY192" s="43"/>
      <c r="DB192" s="43"/>
      <c r="DE192" s="43"/>
      <c r="DH192" s="43"/>
      <c r="DK192" s="43"/>
      <c r="DN192" s="43"/>
      <c r="DQ192" s="43"/>
      <c r="DT192" s="43"/>
      <c r="DW192" s="43"/>
      <c r="DZ192" s="43"/>
      <c r="EC192" s="43"/>
      <c r="EF192" s="43"/>
      <c r="EI192" s="43"/>
      <c r="EJ192" s="43"/>
    </row>
    <row r="193" spans="2:140" ht="15.75" customHeight="1">
      <c r="B193" s="42" t="e">
        <f t="shared" si="0"/>
        <v>#N/A</v>
      </c>
      <c r="C193" s="43" t="str">
        <f>_xlfn.IFNA(INDEX('2-A) Asset Translations'!$B$2:$E$100,MATCH('2-A) Asset-Industry mapping'!B193,'2-A) Asset Translations'!$A$2:$A$100,0),MATCH('2-A) Asset-Industry mapping'!$C$4,'2-A) Asset Translations'!$B$1:$E$1,0)),"")</f>
        <v/>
      </c>
      <c r="D193" s="43"/>
      <c r="G193" s="43"/>
      <c r="J193" s="43"/>
      <c r="M193" s="43"/>
      <c r="P193" s="43"/>
      <c r="S193" s="43"/>
      <c r="V193" s="43"/>
      <c r="Y193" s="43"/>
      <c r="AB193" s="43"/>
      <c r="AE193" s="43"/>
      <c r="AH193" s="43"/>
      <c r="AK193" s="43"/>
      <c r="AN193" s="43"/>
      <c r="AQ193" s="43"/>
      <c r="AT193" s="43"/>
      <c r="AW193" s="43"/>
      <c r="AZ193" s="43"/>
      <c r="BC193" s="43"/>
      <c r="BF193" s="43"/>
      <c r="BI193" s="43"/>
      <c r="BL193" s="43"/>
      <c r="BO193" s="43"/>
      <c r="BR193" s="43"/>
      <c r="BU193" s="43"/>
      <c r="BX193" s="43"/>
      <c r="CA193" s="43"/>
      <c r="CD193" s="43"/>
      <c r="CG193" s="43"/>
      <c r="CJ193" s="43"/>
      <c r="CM193" s="43"/>
      <c r="CP193" s="43"/>
      <c r="CS193" s="43"/>
      <c r="CV193" s="43"/>
      <c r="CY193" s="43"/>
      <c r="DB193" s="43"/>
      <c r="DE193" s="43"/>
      <c r="DH193" s="43"/>
      <c r="DK193" s="43"/>
      <c r="DN193" s="43"/>
      <c r="DQ193" s="43"/>
      <c r="DT193" s="43"/>
      <c r="DW193" s="43"/>
      <c r="DZ193" s="43"/>
      <c r="EC193" s="43"/>
      <c r="EF193" s="43"/>
      <c r="EI193" s="43"/>
      <c r="EJ193" s="43"/>
    </row>
    <row r="194" spans="2:140" ht="15.75" customHeight="1">
      <c r="B194" s="42" t="e">
        <f t="shared" si="0"/>
        <v>#N/A</v>
      </c>
      <c r="C194" s="43" t="str">
        <f>_xlfn.IFNA(INDEX('2-A) Asset Translations'!$B$2:$E$100,MATCH('2-A) Asset-Industry mapping'!B194,'2-A) Asset Translations'!$A$2:$A$100,0),MATCH('2-A) Asset-Industry mapping'!$C$4,'2-A) Asset Translations'!$B$1:$E$1,0)),"")</f>
        <v/>
      </c>
      <c r="D194" s="43"/>
      <c r="G194" s="43"/>
      <c r="J194" s="43"/>
      <c r="M194" s="43"/>
      <c r="P194" s="43"/>
      <c r="S194" s="43"/>
      <c r="V194" s="43"/>
      <c r="Y194" s="43"/>
      <c r="AB194" s="43"/>
      <c r="AE194" s="43"/>
      <c r="AH194" s="43"/>
      <c r="AK194" s="43"/>
      <c r="AN194" s="43"/>
      <c r="AQ194" s="43"/>
      <c r="AT194" s="43"/>
      <c r="AW194" s="43"/>
      <c r="AZ194" s="43"/>
      <c r="BC194" s="43"/>
      <c r="BF194" s="43"/>
      <c r="BI194" s="43"/>
      <c r="BL194" s="43"/>
      <c r="BO194" s="43"/>
      <c r="BR194" s="43"/>
      <c r="BU194" s="43"/>
      <c r="BX194" s="43"/>
      <c r="CA194" s="43"/>
      <c r="CD194" s="43"/>
      <c r="CG194" s="43"/>
      <c r="CJ194" s="43"/>
      <c r="CM194" s="43"/>
      <c r="CP194" s="43"/>
      <c r="CS194" s="43"/>
      <c r="CV194" s="43"/>
      <c r="CY194" s="43"/>
      <c r="DB194" s="43"/>
      <c r="DE194" s="43"/>
      <c r="DH194" s="43"/>
      <c r="DK194" s="43"/>
      <c r="DN194" s="43"/>
      <c r="DQ194" s="43"/>
      <c r="DT194" s="43"/>
      <c r="DW194" s="43"/>
      <c r="DZ194" s="43"/>
      <c r="EC194" s="43"/>
      <c r="EF194" s="43"/>
      <c r="EI194" s="43"/>
      <c r="EJ194" s="43"/>
    </row>
    <row r="195" spans="2:140" ht="15.75" customHeight="1">
      <c r="B195" s="42" t="e">
        <f t="shared" si="0"/>
        <v>#N/A</v>
      </c>
      <c r="C195" s="43" t="str">
        <f>_xlfn.IFNA(INDEX('2-A) Asset Translations'!$B$2:$E$100,MATCH('2-A) Asset-Industry mapping'!B195,'2-A) Asset Translations'!$A$2:$A$100,0),MATCH('2-A) Asset-Industry mapping'!$C$4,'2-A) Asset Translations'!$B$1:$E$1,0)),"")</f>
        <v/>
      </c>
      <c r="D195" s="43"/>
      <c r="G195" s="43"/>
      <c r="J195" s="43"/>
      <c r="M195" s="43"/>
      <c r="P195" s="43"/>
      <c r="S195" s="43"/>
      <c r="V195" s="43"/>
      <c r="Y195" s="43"/>
      <c r="AB195" s="43"/>
      <c r="AE195" s="43"/>
      <c r="AH195" s="43"/>
      <c r="AK195" s="43"/>
      <c r="AN195" s="43"/>
      <c r="AQ195" s="43"/>
      <c r="AT195" s="43"/>
      <c r="AW195" s="43"/>
      <c r="AZ195" s="43"/>
      <c r="BC195" s="43"/>
      <c r="BF195" s="43"/>
      <c r="BI195" s="43"/>
      <c r="BL195" s="43"/>
      <c r="BO195" s="43"/>
      <c r="BR195" s="43"/>
      <c r="BU195" s="43"/>
      <c r="BX195" s="43"/>
      <c r="CA195" s="43"/>
      <c r="CD195" s="43"/>
      <c r="CG195" s="43"/>
      <c r="CJ195" s="43"/>
      <c r="CM195" s="43"/>
      <c r="CP195" s="43"/>
      <c r="CS195" s="43"/>
      <c r="CV195" s="43"/>
      <c r="CY195" s="43"/>
      <c r="DB195" s="43"/>
      <c r="DE195" s="43"/>
      <c r="DH195" s="43"/>
      <c r="DK195" s="43"/>
      <c r="DN195" s="43"/>
      <c r="DQ195" s="43"/>
      <c r="DT195" s="43"/>
      <c r="DW195" s="43"/>
      <c r="DZ195" s="43"/>
      <c r="EC195" s="43"/>
      <c r="EF195" s="43"/>
      <c r="EI195" s="43"/>
      <c r="EJ195" s="43"/>
    </row>
    <row r="196" spans="2:140" ht="15.75" customHeight="1">
      <c r="B196" s="42" t="e">
        <f t="shared" si="0"/>
        <v>#N/A</v>
      </c>
      <c r="C196" s="43" t="str">
        <f>_xlfn.IFNA(INDEX('2-A) Asset Translations'!$B$2:$E$100,MATCH('2-A) Asset-Industry mapping'!B196,'2-A) Asset Translations'!$A$2:$A$100,0),MATCH('2-A) Asset-Industry mapping'!$C$4,'2-A) Asset Translations'!$B$1:$E$1,0)),"")</f>
        <v/>
      </c>
      <c r="D196" s="43"/>
      <c r="G196" s="43"/>
      <c r="J196" s="43"/>
      <c r="M196" s="43"/>
      <c r="P196" s="43"/>
      <c r="S196" s="43"/>
      <c r="V196" s="43"/>
      <c r="Y196" s="43"/>
      <c r="AB196" s="43"/>
      <c r="AE196" s="43"/>
      <c r="AH196" s="43"/>
      <c r="AK196" s="43"/>
      <c r="AN196" s="43"/>
      <c r="AQ196" s="43"/>
      <c r="AT196" s="43"/>
      <c r="AW196" s="43"/>
      <c r="AZ196" s="43"/>
      <c r="BC196" s="43"/>
      <c r="BF196" s="43"/>
      <c r="BI196" s="43"/>
      <c r="BL196" s="43"/>
      <c r="BO196" s="43"/>
      <c r="BR196" s="43"/>
      <c r="BU196" s="43"/>
      <c r="BX196" s="43"/>
      <c r="CA196" s="43"/>
      <c r="CD196" s="43"/>
      <c r="CG196" s="43"/>
      <c r="CJ196" s="43"/>
      <c r="CM196" s="43"/>
      <c r="CP196" s="43"/>
      <c r="CS196" s="43"/>
      <c r="CV196" s="43"/>
      <c r="CY196" s="43"/>
      <c r="DB196" s="43"/>
      <c r="DE196" s="43"/>
      <c r="DH196" s="43"/>
      <c r="DK196" s="43"/>
      <c r="DN196" s="43"/>
      <c r="DQ196" s="43"/>
      <c r="DT196" s="43"/>
      <c r="DW196" s="43"/>
      <c r="DZ196" s="43"/>
      <c r="EC196" s="43"/>
      <c r="EF196" s="43"/>
      <c r="EI196" s="43"/>
      <c r="EJ196" s="43"/>
    </row>
    <row r="197" spans="2:140" ht="15.75" customHeight="1">
      <c r="B197" s="42" t="e">
        <f t="shared" si="0"/>
        <v>#N/A</v>
      </c>
      <c r="C197" s="43" t="str">
        <f>_xlfn.IFNA(INDEX('2-A) Asset Translations'!$B$2:$E$100,MATCH('2-A) Asset-Industry mapping'!B197,'2-A) Asset Translations'!$A$2:$A$100,0),MATCH('2-A) Asset-Industry mapping'!$C$4,'2-A) Asset Translations'!$B$1:$E$1,0)),"")</f>
        <v/>
      </c>
      <c r="D197" s="43"/>
      <c r="G197" s="43"/>
      <c r="J197" s="43"/>
      <c r="M197" s="43"/>
      <c r="P197" s="43"/>
      <c r="S197" s="43"/>
      <c r="V197" s="43"/>
      <c r="Y197" s="43"/>
      <c r="AB197" s="43"/>
      <c r="AE197" s="43"/>
      <c r="AH197" s="43"/>
      <c r="AK197" s="43"/>
      <c r="AN197" s="43"/>
      <c r="AQ197" s="43"/>
      <c r="AT197" s="43"/>
      <c r="AW197" s="43"/>
      <c r="AZ197" s="43"/>
      <c r="BC197" s="43"/>
      <c r="BF197" s="43"/>
      <c r="BI197" s="43"/>
      <c r="BL197" s="43"/>
      <c r="BO197" s="43"/>
      <c r="BR197" s="43"/>
      <c r="BU197" s="43"/>
      <c r="BX197" s="43"/>
      <c r="CA197" s="43"/>
      <c r="CD197" s="43"/>
      <c r="CG197" s="43"/>
      <c r="CJ197" s="43"/>
      <c r="CM197" s="43"/>
      <c r="CP197" s="43"/>
      <c r="CS197" s="43"/>
      <c r="CV197" s="43"/>
      <c r="CY197" s="43"/>
      <c r="DB197" s="43"/>
      <c r="DE197" s="43"/>
      <c r="DH197" s="43"/>
      <c r="DK197" s="43"/>
      <c r="DN197" s="43"/>
      <c r="DQ197" s="43"/>
      <c r="DT197" s="43"/>
      <c r="DW197" s="43"/>
      <c r="DZ197" s="43"/>
      <c r="EC197" s="43"/>
      <c r="EF197" s="43"/>
      <c r="EI197" s="43"/>
      <c r="EJ197" s="43"/>
    </row>
    <row r="198" spans="2:140" ht="15.75" customHeight="1">
      <c r="B198" s="42" t="e">
        <f t="shared" si="0"/>
        <v>#N/A</v>
      </c>
      <c r="C198" s="43" t="str">
        <f>_xlfn.IFNA(INDEX('2-A) Asset Translations'!$B$2:$E$100,MATCH('2-A) Asset-Industry mapping'!B198,'2-A) Asset Translations'!$A$2:$A$100,0),MATCH('2-A) Asset-Industry mapping'!$C$4,'2-A) Asset Translations'!$B$1:$E$1,0)),"")</f>
        <v/>
      </c>
      <c r="D198" s="43"/>
      <c r="G198" s="43"/>
      <c r="J198" s="43"/>
      <c r="M198" s="43"/>
      <c r="P198" s="43"/>
      <c r="S198" s="43"/>
      <c r="V198" s="43"/>
      <c r="Y198" s="43"/>
      <c r="AB198" s="43"/>
      <c r="AE198" s="43"/>
      <c r="AH198" s="43"/>
      <c r="AK198" s="43"/>
      <c r="AN198" s="43"/>
      <c r="AQ198" s="43"/>
      <c r="AT198" s="43"/>
      <c r="AW198" s="43"/>
      <c r="AZ198" s="43"/>
      <c r="BC198" s="43"/>
      <c r="BF198" s="43"/>
      <c r="BI198" s="43"/>
      <c r="BL198" s="43"/>
      <c r="BO198" s="43"/>
      <c r="BR198" s="43"/>
      <c r="BU198" s="43"/>
      <c r="BX198" s="43"/>
      <c r="CA198" s="43"/>
      <c r="CD198" s="43"/>
      <c r="CG198" s="43"/>
      <c r="CJ198" s="43"/>
      <c r="CM198" s="43"/>
      <c r="CP198" s="43"/>
      <c r="CS198" s="43"/>
      <c r="CV198" s="43"/>
      <c r="CY198" s="43"/>
      <c r="DB198" s="43"/>
      <c r="DE198" s="43"/>
      <c r="DH198" s="43"/>
      <c r="DK198" s="43"/>
      <c r="DN198" s="43"/>
      <c r="DQ198" s="43"/>
      <c r="DT198" s="43"/>
      <c r="DW198" s="43"/>
      <c r="DZ198" s="43"/>
      <c r="EC198" s="43"/>
      <c r="EF198" s="43"/>
      <c r="EI198" s="43"/>
      <c r="EJ198" s="43"/>
    </row>
    <row r="199" spans="2:140" ht="15.75" customHeight="1">
      <c r="B199" s="42" t="e">
        <f t="shared" si="0"/>
        <v>#N/A</v>
      </c>
      <c r="C199" s="43" t="str">
        <f>_xlfn.IFNA(INDEX('2-A) Asset Translations'!$B$2:$E$100,MATCH('2-A) Asset-Industry mapping'!B199,'2-A) Asset Translations'!$A$2:$A$100,0),MATCH('2-A) Asset-Industry mapping'!$C$4,'2-A) Asset Translations'!$B$1:$E$1,0)),"")</f>
        <v/>
      </c>
      <c r="D199" s="43"/>
      <c r="G199" s="43"/>
      <c r="J199" s="43"/>
      <c r="M199" s="43"/>
      <c r="P199" s="43"/>
      <c r="S199" s="43"/>
      <c r="V199" s="43"/>
      <c r="Y199" s="43"/>
      <c r="AB199" s="43"/>
      <c r="AE199" s="43"/>
      <c r="AH199" s="43"/>
      <c r="AK199" s="43"/>
      <c r="AN199" s="43"/>
      <c r="AQ199" s="43"/>
      <c r="AT199" s="43"/>
      <c r="AW199" s="43"/>
      <c r="AZ199" s="43"/>
      <c r="BC199" s="43"/>
      <c r="BF199" s="43"/>
      <c r="BI199" s="43"/>
      <c r="BL199" s="43"/>
      <c r="BO199" s="43"/>
      <c r="BR199" s="43"/>
      <c r="BU199" s="43"/>
      <c r="BX199" s="43"/>
      <c r="CA199" s="43"/>
      <c r="CD199" s="43"/>
      <c r="CG199" s="43"/>
      <c r="CJ199" s="43"/>
      <c r="CM199" s="43"/>
      <c r="CP199" s="43"/>
      <c r="CS199" s="43"/>
      <c r="CV199" s="43"/>
      <c r="CY199" s="43"/>
      <c r="DB199" s="43"/>
      <c r="DE199" s="43"/>
      <c r="DH199" s="43"/>
      <c r="DK199" s="43"/>
      <c r="DN199" s="43"/>
      <c r="DQ199" s="43"/>
      <c r="DT199" s="43"/>
      <c r="DW199" s="43"/>
      <c r="DZ199" s="43"/>
      <c r="EC199" s="43"/>
      <c r="EF199" s="43"/>
      <c r="EI199" s="43"/>
      <c r="EJ199" s="43"/>
    </row>
    <row r="200" spans="2:140" ht="15.75" customHeight="1">
      <c r="B200" s="42" t="e">
        <f t="shared" si="0"/>
        <v>#N/A</v>
      </c>
      <c r="C200" s="43" t="str">
        <f>_xlfn.IFNA(INDEX('2-A) Asset Translations'!$B$2:$E$100,MATCH('2-A) Asset-Industry mapping'!B200,'2-A) Asset Translations'!$A$2:$A$100,0),MATCH('2-A) Asset-Industry mapping'!$C$4,'2-A) Asset Translations'!$B$1:$E$1,0)),"")</f>
        <v/>
      </c>
      <c r="D200" s="43"/>
      <c r="G200" s="43"/>
      <c r="J200" s="43"/>
      <c r="M200" s="43"/>
      <c r="P200" s="43"/>
      <c r="S200" s="43"/>
      <c r="V200" s="43"/>
      <c r="Y200" s="43"/>
      <c r="AB200" s="43"/>
      <c r="AE200" s="43"/>
      <c r="AH200" s="43"/>
      <c r="AK200" s="43"/>
      <c r="AN200" s="43"/>
      <c r="AQ200" s="43"/>
      <c r="AT200" s="43"/>
      <c r="AW200" s="43"/>
      <c r="AZ200" s="43"/>
      <c r="BC200" s="43"/>
      <c r="BF200" s="43"/>
      <c r="BI200" s="43"/>
      <c r="BL200" s="43"/>
      <c r="BO200" s="43"/>
      <c r="BR200" s="43"/>
      <c r="BU200" s="43"/>
      <c r="BX200" s="43"/>
      <c r="CA200" s="43"/>
      <c r="CD200" s="43"/>
      <c r="CG200" s="43"/>
      <c r="CJ200" s="43"/>
      <c r="CM200" s="43"/>
      <c r="CP200" s="43"/>
      <c r="CS200" s="43"/>
      <c r="CV200" s="43"/>
      <c r="CY200" s="43"/>
      <c r="DB200" s="43"/>
      <c r="DE200" s="43"/>
      <c r="DH200" s="43"/>
      <c r="DK200" s="43"/>
      <c r="DN200" s="43"/>
      <c r="DQ200" s="43"/>
      <c r="DT200" s="43"/>
      <c r="DW200" s="43"/>
      <c r="DZ200" s="43"/>
      <c r="EC200" s="43"/>
      <c r="EF200" s="43"/>
      <c r="EI200" s="43"/>
      <c r="EJ200" s="43"/>
    </row>
    <row r="201" spans="2:140" ht="15.75" customHeight="1">
      <c r="B201" s="42" t="e">
        <f t="shared" si="0"/>
        <v>#N/A</v>
      </c>
      <c r="C201" s="43" t="str">
        <f>_xlfn.IFNA(INDEX('2-A) Asset Translations'!$B$2:$E$100,MATCH('2-A) Asset-Industry mapping'!B201,'2-A) Asset Translations'!$A$2:$A$100,0),MATCH('2-A) Asset-Industry mapping'!$C$4,'2-A) Asset Translations'!$B$1:$E$1,0)),"")</f>
        <v/>
      </c>
      <c r="D201" s="43"/>
      <c r="G201" s="43"/>
      <c r="J201" s="43"/>
      <c r="M201" s="43"/>
      <c r="P201" s="43"/>
      <c r="S201" s="43"/>
      <c r="V201" s="43"/>
      <c r="Y201" s="43"/>
      <c r="AB201" s="43"/>
      <c r="AE201" s="43"/>
      <c r="AH201" s="43"/>
      <c r="AK201" s="43"/>
      <c r="AN201" s="43"/>
      <c r="AQ201" s="43"/>
      <c r="AT201" s="43"/>
      <c r="AW201" s="43"/>
      <c r="AZ201" s="43"/>
      <c r="BC201" s="43"/>
      <c r="BF201" s="43"/>
      <c r="BI201" s="43"/>
      <c r="BL201" s="43"/>
      <c r="BO201" s="43"/>
      <c r="BR201" s="43"/>
      <c r="BU201" s="43"/>
      <c r="BX201" s="43"/>
      <c r="CA201" s="43"/>
      <c r="CD201" s="43"/>
      <c r="CG201" s="43"/>
      <c r="CJ201" s="43"/>
      <c r="CM201" s="43"/>
      <c r="CP201" s="43"/>
      <c r="CS201" s="43"/>
      <c r="CV201" s="43"/>
      <c r="CY201" s="43"/>
      <c r="DB201" s="43"/>
      <c r="DE201" s="43"/>
      <c r="DH201" s="43"/>
      <c r="DK201" s="43"/>
      <c r="DN201" s="43"/>
      <c r="DQ201" s="43"/>
      <c r="DT201" s="43"/>
      <c r="DW201" s="43"/>
      <c r="DZ201" s="43"/>
      <c r="EC201" s="43"/>
      <c r="EF201" s="43"/>
      <c r="EI201" s="43"/>
      <c r="EJ201" s="43"/>
    </row>
    <row r="202" spans="2:140" ht="15.75" customHeight="1">
      <c r="B202" s="42" t="e">
        <f t="shared" si="0"/>
        <v>#N/A</v>
      </c>
      <c r="C202" s="43" t="str">
        <f>_xlfn.IFNA(INDEX('2-A) Asset Translations'!$B$2:$E$100,MATCH('2-A) Asset-Industry mapping'!B202,'2-A) Asset Translations'!$A$2:$A$100,0),MATCH('2-A) Asset-Industry mapping'!$C$4,'2-A) Asset Translations'!$B$1:$E$1,0)),"")</f>
        <v/>
      </c>
      <c r="D202" s="43"/>
      <c r="G202" s="43"/>
      <c r="J202" s="43"/>
      <c r="M202" s="43"/>
      <c r="P202" s="43"/>
      <c r="S202" s="43"/>
      <c r="V202" s="43"/>
      <c r="Y202" s="43"/>
      <c r="AB202" s="43"/>
      <c r="AE202" s="43"/>
      <c r="AH202" s="43"/>
      <c r="AK202" s="43"/>
      <c r="AN202" s="43"/>
      <c r="AQ202" s="43"/>
      <c r="AT202" s="43"/>
      <c r="AW202" s="43"/>
      <c r="AZ202" s="43"/>
      <c r="BC202" s="43"/>
      <c r="BF202" s="43"/>
      <c r="BI202" s="43"/>
      <c r="BL202" s="43"/>
      <c r="BO202" s="43"/>
      <c r="BR202" s="43"/>
      <c r="BU202" s="43"/>
      <c r="BX202" s="43"/>
      <c r="CA202" s="43"/>
      <c r="CD202" s="43"/>
      <c r="CG202" s="43"/>
      <c r="CJ202" s="43"/>
      <c r="CM202" s="43"/>
      <c r="CP202" s="43"/>
      <c r="CS202" s="43"/>
      <c r="CV202" s="43"/>
      <c r="CY202" s="43"/>
      <c r="DB202" s="43"/>
      <c r="DE202" s="43"/>
      <c r="DH202" s="43"/>
      <c r="DK202" s="43"/>
      <c r="DN202" s="43"/>
      <c r="DQ202" s="43"/>
      <c r="DT202" s="43"/>
      <c r="DW202" s="43"/>
      <c r="DZ202" s="43"/>
      <c r="EC202" s="43"/>
      <c r="EF202" s="43"/>
      <c r="EI202" s="43"/>
      <c r="EJ202" s="43"/>
    </row>
    <row r="203" spans="2:140" ht="15.75" customHeight="1">
      <c r="B203" s="42" t="e">
        <f t="shared" si="0"/>
        <v>#N/A</v>
      </c>
      <c r="C203" s="43" t="str">
        <f>_xlfn.IFNA(INDEX('2-A) Asset Translations'!$B$2:$E$100,MATCH('2-A) Asset-Industry mapping'!B203,'2-A) Asset Translations'!$A$2:$A$100,0),MATCH('2-A) Asset-Industry mapping'!$C$4,'2-A) Asset Translations'!$B$1:$E$1,0)),"")</f>
        <v/>
      </c>
      <c r="D203" s="43"/>
      <c r="G203" s="43"/>
      <c r="J203" s="43"/>
      <c r="M203" s="43"/>
      <c r="P203" s="43"/>
      <c r="S203" s="43"/>
      <c r="V203" s="43"/>
      <c r="Y203" s="43"/>
      <c r="AB203" s="43"/>
      <c r="AE203" s="43"/>
      <c r="AH203" s="43"/>
      <c r="AK203" s="43"/>
      <c r="AN203" s="43"/>
      <c r="AQ203" s="43"/>
      <c r="AT203" s="43"/>
      <c r="AW203" s="43"/>
      <c r="AZ203" s="43"/>
      <c r="BC203" s="43"/>
      <c r="BF203" s="43"/>
      <c r="BI203" s="43"/>
      <c r="BL203" s="43"/>
      <c r="BO203" s="43"/>
      <c r="BR203" s="43"/>
      <c r="BU203" s="43"/>
      <c r="BX203" s="43"/>
      <c r="CA203" s="43"/>
      <c r="CD203" s="43"/>
      <c r="CG203" s="43"/>
      <c r="CJ203" s="43"/>
      <c r="CM203" s="43"/>
      <c r="CP203" s="43"/>
      <c r="CS203" s="43"/>
      <c r="CV203" s="43"/>
      <c r="CY203" s="43"/>
      <c r="DB203" s="43"/>
      <c r="DE203" s="43"/>
      <c r="DH203" s="43"/>
      <c r="DK203" s="43"/>
      <c r="DN203" s="43"/>
      <c r="DQ203" s="43"/>
      <c r="DT203" s="43"/>
      <c r="DW203" s="43"/>
      <c r="DZ203" s="43"/>
      <c r="EC203" s="43"/>
      <c r="EF203" s="43"/>
      <c r="EI203" s="43"/>
      <c r="EJ203" s="43"/>
    </row>
    <row r="204" spans="2:140" ht="15.75" customHeight="1">
      <c r="B204" s="42" t="e">
        <f t="shared" si="0"/>
        <v>#N/A</v>
      </c>
      <c r="C204" s="43" t="str">
        <f>_xlfn.IFNA(INDEX('2-A) Asset Translations'!$B$2:$E$100,MATCH('2-A) Asset-Industry mapping'!B204,'2-A) Asset Translations'!$A$2:$A$100,0),MATCH('2-A) Asset-Industry mapping'!$C$4,'2-A) Asset Translations'!$B$1:$E$1,0)),"")</f>
        <v/>
      </c>
      <c r="D204" s="43"/>
      <c r="G204" s="43"/>
      <c r="J204" s="43"/>
      <c r="M204" s="43"/>
      <c r="P204" s="43"/>
      <c r="S204" s="43"/>
      <c r="V204" s="43"/>
      <c r="Y204" s="43"/>
      <c r="AB204" s="43"/>
      <c r="AE204" s="43"/>
      <c r="AH204" s="43"/>
      <c r="AK204" s="43"/>
      <c r="AN204" s="43"/>
      <c r="AQ204" s="43"/>
      <c r="AT204" s="43"/>
      <c r="AW204" s="43"/>
      <c r="AZ204" s="43"/>
      <c r="BC204" s="43"/>
      <c r="BF204" s="43"/>
      <c r="BI204" s="43"/>
      <c r="BL204" s="43"/>
      <c r="BO204" s="43"/>
      <c r="BR204" s="43"/>
      <c r="BU204" s="43"/>
      <c r="BX204" s="43"/>
      <c r="CA204" s="43"/>
      <c r="CD204" s="43"/>
      <c r="CG204" s="43"/>
      <c r="CJ204" s="43"/>
      <c r="CM204" s="43"/>
      <c r="CP204" s="43"/>
      <c r="CS204" s="43"/>
      <c r="CV204" s="43"/>
      <c r="CY204" s="43"/>
      <c r="DB204" s="43"/>
      <c r="DE204" s="43"/>
      <c r="DH204" s="43"/>
      <c r="DK204" s="43"/>
      <c r="DN204" s="43"/>
      <c r="DQ204" s="43"/>
      <c r="DT204" s="43"/>
      <c r="DW204" s="43"/>
      <c r="DZ204" s="43"/>
      <c r="EC204" s="43"/>
      <c r="EF204" s="43"/>
      <c r="EI204" s="43"/>
      <c r="EJ204" s="43"/>
    </row>
    <row r="205" spans="2:140" ht="15.75" customHeight="1">
      <c r="B205" s="42" t="e">
        <f t="shared" si="0"/>
        <v>#N/A</v>
      </c>
      <c r="C205" s="43" t="str">
        <f>_xlfn.IFNA(INDEX('2-A) Asset Translations'!$B$2:$E$100,MATCH('2-A) Asset-Industry mapping'!B205,'2-A) Asset Translations'!$A$2:$A$100,0),MATCH('2-A) Asset-Industry mapping'!$C$4,'2-A) Asset Translations'!$B$1:$E$1,0)),"")</f>
        <v/>
      </c>
      <c r="D205" s="43"/>
      <c r="G205" s="43"/>
      <c r="J205" s="43"/>
      <c r="M205" s="43"/>
      <c r="P205" s="43"/>
      <c r="S205" s="43"/>
      <c r="V205" s="43"/>
      <c r="Y205" s="43"/>
      <c r="AB205" s="43"/>
      <c r="AE205" s="43"/>
      <c r="AH205" s="43"/>
      <c r="AK205" s="43"/>
      <c r="AN205" s="43"/>
      <c r="AQ205" s="43"/>
      <c r="AT205" s="43"/>
      <c r="AW205" s="43"/>
      <c r="AZ205" s="43"/>
      <c r="BC205" s="43"/>
      <c r="BF205" s="43"/>
      <c r="BI205" s="43"/>
      <c r="BL205" s="43"/>
      <c r="BO205" s="43"/>
      <c r="BR205" s="43"/>
      <c r="BU205" s="43"/>
      <c r="BX205" s="43"/>
      <c r="CA205" s="43"/>
      <c r="CD205" s="43"/>
      <c r="CG205" s="43"/>
      <c r="CJ205" s="43"/>
      <c r="CM205" s="43"/>
      <c r="CP205" s="43"/>
      <c r="CS205" s="43"/>
      <c r="CV205" s="43"/>
      <c r="CY205" s="43"/>
      <c r="DB205" s="43"/>
      <c r="DE205" s="43"/>
      <c r="DH205" s="43"/>
      <c r="DK205" s="43"/>
      <c r="DN205" s="43"/>
      <c r="DQ205" s="43"/>
      <c r="DT205" s="43"/>
      <c r="DW205" s="43"/>
      <c r="DZ205" s="43"/>
      <c r="EC205" s="43"/>
      <c r="EF205" s="43"/>
      <c r="EI205" s="43"/>
      <c r="EJ205" s="43"/>
    </row>
    <row r="206" spans="2:140" ht="15.75" customHeight="1">
      <c r="B206" s="42" t="e">
        <f t="shared" si="0"/>
        <v>#N/A</v>
      </c>
      <c r="C206" s="43" t="str">
        <f>_xlfn.IFNA(INDEX('2-A) Asset Translations'!$B$2:$E$100,MATCH('2-A) Asset-Industry mapping'!B206,'2-A) Asset Translations'!$A$2:$A$100,0),MATCH('2-A) Asset-Industry mapping'!$C$4,'2-A) Asset Translations'!$B$1:$E$1,0)),"")</f>
        <v/>
      </c>
      <c r="D206" s="43"/>
      <c r="G206" s="43"/>
      <c r="J206" s="43"/>
      <c r="M206" s="43"/>
      <c r="P206" s="43"/>
      <c r="S206" s="43"/>
      <c r="V206" s="43"/>
      <c r="Y206" s="43"/>
      <c r="AB206" s="43"/>
      <c r="AE206" s="43"/>
      <c r="AH206" s="43"/>
      <c r="AK206" s="43"/>
      <c r="AN206" s="43"/>
      <c r="AQ206" s="43"/>
      <c r="AT206" s="43"/>
      <c r="AW206" s="43"/>
      <c r="AZ206" s="43"/>
      <c r="BC206" s="43"/>
      <c r="BF206" s="43"/>
      <c r="BI206" s="43"/>
      <c r="BL206" s="43"/>
      <c r="BO206" s="43"/>
      <c r="BR206" s="43"/>
      <c r="BU206" s="43"/>
      <c r="BX206" s="43"/>
      <c r="CA206" s="43"/>
      <c r="CD206" s="43"/>
      <c r="CG206" s="43"/>
      <c r="CJ206" s="43"/>
      <c r="CM206" s="43"/>
      <c r="CP206" s="43"/>
      <c r="CS206" s="43"/>
      <c r="CV206" s="43"/>
      <c r="CY206" s="43"/>
      <c r="DB206" s="43"/>
      <c r="DE206" s="43"/>
      <c r="DH206" s="43"/>
      <c r="DK206" s="43"/>
      <c r="DN206" s="43"/>
      <c r="DQ206" s="43"/>
      <c r="DT206" s="43"/>
      <c r="DW206" s="43"/>
      <c r="DZ206" s="43"/>
      <c r="EC206" s="43"/>
      <c r="EF206" s="43"/>
      <c r="EI206" s="43"/>
      <c r="EJ206" s="43"/>
    </row>
    <row r="207" spans="2:140" ht="15.75" customHeight="1">
      <c r="B207" s="42" t="e">
        <f t="shared" si="0"/>
        <v>#N/A</v>
      </c>
      <c r="C207" s="43" t="str">
        <f>_xlfn.IFNA(INDEX('2-A) Asset Translations'!$B$2:$E$100,MATCH('2-A) Asset-Industry mapping'!B207,'2-A) Asset Translations'!$A$2:$A$100,0),MATCH('2-A) Asset-Industry mapping'!$C$4,'2-A) Asset Translations'!$B$1:$E$1,0)),"")</f>
        <v/>
      </c>
      <c r="D207" s="43"/>
      <c r="G207" s="43"/>
      <c r="J207" s="43"/>
      <c r="M207" s="43"/>
      <c r="P207" s="43"/>
      <c r="S207" s="43"/>
      <c r="V207" s="43"/>
      <c r="Y207" s="43"/>
      <c r="AB207" s="43"/>
      <c r="AE207" s="43"/>
      <c r="AH207" s="43"/>
      <c r="AK207" s="43"/>
      <c r="AN207" s="43"/>
      <c r="AQ207" s="43"/>
      <c r="AT207" s="43"/>
      <c r="AW207" s="43"/>
      <c r="AZ207" s="43"/>
      <c r="BC207" s="43"/>
      <c r="BF207" s="43"/>
      <c r="BI207" s="43"/>
      <c r="BL207" s="43"/>
      <c r="BO207" s="43"/>
      <c r="BR207" s="43"/>
      <c r="BU207" s="43"/>
      <c r="BX207" s="43"/>
      <c r="CA207" s="43"/>
      <c r="CD207" s="43"/>
      <c r="CG207" s="43"/>
      <c r="CJ207" s="43"/>
      <c r="CM207" s="43"/>
      <c r="CP207" s="43"/>
      <c r="CS207" s="43"/>
      <c r="CV207" s="43"/>
      <c r="CY207" s="43"/>
      <c r="DB207" s="43"/>
      <c r="DE207" s="43"/>
      <c r="DH207" s="43"/>
      <c r="DK207" s="43"/>
      <c r="DN207" s="43"/>
      <c r="DQ207" s="43"/>
      <c r="DT207" s="43"/>
      <c r="DW207" s="43"/>
      <c r="DZ207" s="43"/>
      <c r="EC207" s="43"/>
      <c r="EF207" s="43"/>
      <c r="EI207" s="43"/>
      <c r="EJ207" s="43"/>
    </row>
    <row r="208" spans="2:140" ht="15.75" customHeight="1">
      <c r="B208" s="42" t="e">
        <f t="shared" si="0"/>
        <v>#N/A</v>
      </c>
      <c r="C208" s="43" t="str">
        <f>_xlfn.IFNA(INDEX('2-A) Asset Translations'!$B$2:$E$100,MATCH('2-A) Asset-Industry mapping'!B208,'2-A) Asset Translations'!$A$2:$A$100,0),MATCH('2-A) Asset-Industry mapping'!$C$4,'2-A) Asset Translations'!$B$1:$E$1,0)),"")</f>
        <v/>
      </c>
      <c r="D208" s="43"/>
      <c r="G208" s="43"/>
      <c r="J208" s="43"/>
      <c r="M208" s="43"/>
      <c r="P208" s="43"/>
      <c r="S208" s="43"/>
      <c r="V208" s="43"/>
      <c r="Y208" s="43"/>
      <c r="AB208" s="43"/>
      <c r="AE208" s="43"/>
      <c r="AH208" s="43"/>
      <c r="AK208" s="43"/>
      <c r="AN208" s="43"/>
      <c r="AQ208" s="43"/>
      <c r="AT208" s="43"/>
      <c r="AW208" s="43"/>
      <c r="AZ208" s="43"/>
      <c r="BC208" s="43"/>
      <c r="BF208" s="43"/>
      <c r="BI208" s="43"/>
      <c r="BL208" s="43"/>
      <c r="BO208" s="43"/>
      <c r="BR208" s="43"/>
      <c r="BU208" s="43"/>
      <c r="BX208" s="43"/>
      <c r="CA208" s="43"/>
      <c r="CD208" s="43"/>
      <c r="CG208" s="43"/>
      <c r="CJ208" s="43"/>
      <c r="CM208" s="43"/>
      <c r="CP208" s="43"/>
      <c r="CS208" s="43"/>
      <c r="CV208" s="43"/>
      <c r="CY208" s="43"/>
      <c r="DB208" s="43"/>
      <c r="DE208" s="43"/>
      <c r="DH208" s="43"/>
      <c r="DK208" s="43"/>
      <c r="DN208" s="43"/>
      <c r="DQ208" s="43"/>
      <c r="DT208" s="43"/>
      <c r="DW208" s="43"/>
      <c r="DZ208" s="43"/>
      <c r="EC208" s="43"/>
      <c r="EF208" s="43"/>
      <c r="EI208" s="43"/>
      <c r="EJ208" s="43"/>
    </row>
    <row r="209" spans="2:140" ht="15.75" customHeight="1">
      <c r="B209" s="42" t="e">
        <f t="shared" si="0"/>
        <v>#N/A</v>
      </c>
      <c r="C209" s="43" t="str">
        <f>_xlfn.IFNA(INDEX('2-A) Asset Translations'!$B$2:$E$100,MATCH('2-A) Asset-Industry mapping'!B209,'2-A) Asset Translations'!$A$2:$A$100,0),MATCH('2-A) Asset-Industry mapping'!$C$4,'2-A) Asset Translations'!$B$1:$E$1,0)),"")</f>
        <v/>
      </c>
      <c r="D209" s="43"/>
      <c r="G209" s="43"/>
      <c r="J209" s="43"/>
      <c r="M209" s="43"/>
      <c r="P209" s="43"/>
      <c r="S209" s="43"/>
      <c r="V209" s="43"/>
      <c r="Y209" s="43"/>
      <c r="AB209" s="43"/>
      <c r="AE209" s="43"/>
      <c r="AH209" s="43"/>
      <c r="AK209" s="43"/>
      <c r="AN209" s="43"/>
      <c r="AQ209" s="43"/>
      <c r="AT209" s="43"/>
      <c r="AW209" s="43"/>
      <c r="AZ209" s="43"/>
      <c r="BC209" s="43"/>
      <c r="BF209" s="43"/>
      <c r="BI209" s="43"/>
      <c r="BL209" s="43"/>
      <c r="BO209" s="43"/>
      <c r="BR209" s="43"/>
      <c r="BU209" s="43"/>
      <c r="BX209" s="43"/>
      <c r="CA209" s="43"/>
      <c r="CD209" s="43"/>
      <c r="CG209" s="43"/>
      <c r="CJ209" s="43"/>
      <c r="CM209" s="43"/>
      <c r="CP209" s="43"/>
      <c r="CS209" s="43"/>
      <c r="CV209" s="43"/>
      <c r="CY209" s="43"/>
      <c r="DB209" s="43"/>
      <c r="DE209" s="43"/>
      <c r="DH209" s="43"/>
      <c r="DK209" s="43"/>
      <c r="DN209" s="43"/>
      <c r="DQ209" s="43"/>
      <c r="DT209" s="43"/>
      <c r="DW209" s="43"/>
      <c r="DZ209" s="43"/>
      <c r="EC209" s="43"/>
      <c r="EF209" s="43"/>
      <c r="EI209" s="43"/>
      <c r="EJ209" s="43"/>
    </row>
    <row r="210" spans="2:140" ht="15.75" customHeight="1">
      <c r="B210" s="42" t="e">
        <f t="shared" si="0"/>
        <v>#N/A</v>
      </c>
      <c r="C210" s="43" t="str">
        <f>_xlfn.IFNA(INDEX('2-A) Asset Translations'!$B$2:$E$100,MATCH('2-A) Asset-Industry mapping'!B210,'2-A) Asset Translations'!$A$2:$A$100,0),MATCH('2-A) Asset-Industry mapping'!$C$4,'2-A) Asset Translations'!$B$1:$E$1,0)),"")</f>
        <v/>
      </c>
      <c r="D210" s="43"/>
      <c r="G210" s="43"/>
      <c r="J210" s="43"/>
      <c r="M210" s="43"/>
      <c r="P210" s="43"/>
      <c r="S210" s="43"/>
      <c r="V210" s="43"/>
      <c r="Y210" s="43"/>
      <c r="AB210" s="43"/>
      <c r="AE210" s="43"/>
      <c r="AH210" s="43"/>
      <c r="AK210" s="43"/>
      <c r="AN210" s="43"/>
      <c r="AQ210" s="43"/>
      <c r="AT210" s="43"/>
      <c r="AW210" s="43"/>
      <c r="AZ210" s="43"/>
      <c r="BC210" s="43"/>
      <c r="BF210" s="43"/>
      <c r="BI210" s="43"/>
      <c r="BL210" s="43"/>
      <c r="BO210" s="43"/>
      <c r="BR210" s="43"/>
      <c r="BU210" s="43"/>
      <c r="BX210" s="43"/>
      <c r="CA210" s="43"/>
      <c r="CD210" s="43"/>
      <c r="CG210" s="43"/>
      <c r="CJ210" s="43"/>
      <c r="CM210" s="43"/>
      <c r="CP210" s="43"/>
      <c r="CS210" s="43"/>
      <c r="CV210" s="43"/>
      <c r="CY210" s="43"/>
      <c r="DB210" s="43"/>
      <c r="DE210" s="43"/>
      <c r="DH210" s="43"/>
      <c r="DK210" s="43"/>
      <c r="DN210" s="43"/>
      <c r="DQ210" s="43"/>
      <c r="DT210" s="43"/>
      <c r="DW210" s="43"/>
      <c r="DZ210" s="43"/>
      <c r="EC210" s="43"/>
      <c r="EF210" s="43"/>
      <c r="EI210" s="43"/>
      <c r="EJ210" s="43"/>
    </row>
    <row r="211" spans="2:140" ht="15.75" customHeight="1">
      <c r="B211" s="42" t="e">
        <f t="shared" si="0"/>
        <v>#N/A</v>
      </c>
      <c r="C211" s="43" t="str">
        <f>_xlfn.IFNA(INDEX('2-A) Asset Translations'!$B$2:$E$100,MATCH('2-A) Asset-Industry mapping'!B211,'2-A) Asset Translations'!$A$2:$A$100,0),MATCH('2-A) Asset-Industry mapping'!$C$4,'2-A) Asset Translations'!$B$1:$E$1,0)),"")</f>
        <v/>
      </c>
      <c r="D211" s="43"/>
      <c r="G211" s="43"/>
      <c r="J211" s="43"/>
      <c r="M211" s="43"/>
      <c r="P211" s="43"/>
      <c r="S211" s="43"/>
      <c r="V211" s="43"/>
      <c r="Y211" s="43"/>
      <c r="AB211" s="43"/>
      <c r="AE211" s="43"/>
      <c r="AH211" s="43"/>
      <c r="AK211" s="43"/>
      <c r="AN211" s="43"/>
      <c r="AQ211" s="43"/>
      <c r="AT211" s="43"/>
      <c r="AW211" s="43"/>
      <c r="AZ211" s="43"/>
      <c r="BC211" s="43"/>
      <c r="BF211" s="43"/>
      <c r="BI211" s="43"/>
      <c r="BL211" s="43"/>
      <c r="BO211" s="43"/>
      <c r="BR211" s="43"/>
      <c r="BU211" s="43"/>
      <c r="BX211" s="43"/>
      <c r="CA211" s="43"/>
      <c r="CD211" s="43"/>
      <c r="CG211" s="43"/>
      <c r="CJ211" s="43"/>
      <c r="CM211" s="43"/>
      <c r="CP211" s="43"/>
      <c r="CS211" s="43"/>
      <c r="CV211" s="43"/>
      <c r="CY211" s="43"/>
      <c r="DB211" s="43"/>
      <c r="DE211" s="43"/>
      <c r="DH211" s="43"/>
      <c r="DK211" s="43"/>
      <c r="DN211" s="43"/>
      <c r="DQ211" s="43"/>
      <c r="DT211" s="43"/>
      <c r="DW211" s="43"/>
      <c r="DZ211" s="43"/>
      <c r="EC211" s="43"/>
      <c r="EF211" s="43"/>
      <c r="EI211" s="43"/>
      <c r="EJ211" s="43"/>
    </row>
    <row r="212" spans="2:140" ht="15.75" customHeight="1">
      <c r="B212" s="42" t="e">
        <f t="shared" si="0"/>
        <v>#N/A</v>
      </c>
      <c r="C212" s="43" t="str">
        <f>_xlfn.IFNA(INDEX('2-A) Asset Translations'!$B$2:$E$100,MATCH('2-A) Asset-Industry mapping'!B212,'2-A) Asset Translations'!$A$2:$A$100,0),MATCH('2-A) Asset-Industry mapping'!$C$4,'2-A) Asset Translations'!$B$1:$E$1,0)),"")</f>
        <v/>
      </c>
      <c r="D212" s="43"/>
      <c r="G212" s="43"/>
      <c r="J212" s="43"/>
      <c r="M212" s="43"/>
      <c r="P212" s="43"/>
      <c r="S212" s="43"/>
      <c r="V212" s="43"/>
      <c r="Y212" s="43"/>
      <c r="AB212" s="43"/>
      <c r="AE212" s="43"/>
      <c r="AH212" s="43"/>
      <c r="AK212" s="43"/>
      <c r="AN212" s="43"/>
      <c r="AQ212" s="43"/>
      <c r="AT212" s="43"/>
      <c r="AW212" s="43"/>
      <c r="AZ212" s="43"/>
      <c r="BC212" s="43"/>
      <c r="BF212" s="43"/>
      <c r="BI212" s="43"/>
      <c r="BL212" s="43"/>
      <c r="BO212" s="43"/>
      <c r="BR212" s="43"/>
      <c r="BU212" s="43"/>
      <c r="BX212" s="43"/>
      <c r="CA212" s="43"/>
      <c r="CD212" s="43"/>
      <c r="CG212" s="43"/>
      <c r="CJ212" s="43"/>
      <c r="CM212" s="43"/>
      <c r="CP212" s="43"/>
      <c r="CS212" s="43"/>
      <c r="CV212" s="43"/>
      <c r="CY212" s="43"/>
      <c r="DB212" s="43"/>
      <c r="DE212" s="43"/>
      <c r="DH212" s="43"/>
      <c r="DK212" s="43"/>
      <c r="DN212" s="43"/>
      <c r="DQ212" s="43"/>
      <c r="DT212" s="43"/>
      <c r="DW212" s="43"/>
      <c r="DZ212" s="43"/>
      <c r="EC212" s="43"/>
      <c r="EF212" s="43"/>
      <c r="EI212" s="43"/>
      <c r="EJ212" s="43"/>
    </row>
    <row r="213" spans="2:140" ht="15.75" customHeight="1">
      <c r="B213" s="42" t="e">
        <f t="shared" si="0"/>
        <v>#N/A</v>
      </c>
      <c r="C213" s="43" t="str">
        <f>_xlfn.IFNA(INDEX('2-A) Asset Translations'!$B$2:$E$100,MATCH('2-A) Asset-Industry mapping'!B213,'2-A) Asset Translations'!$A$2:$A$100,0),MATCH('2-A) Asset-Industry mapping'!$C$4,'2-A) Asset Translations'!$B$1:$E$1,0)),"")</f>
        <v/>
      </c>
      <c r="D213" s="43"/>
      <c r="G213" s="43"/>
      <c r="J213" s="43"/>
      <c r="M213" s="43"/>
      <c r="P213" s="43"/>
      <c r="S213" s="43"/>
      <c r="V213" s="43"/>
      <c r="Y213" s="43"/>
      <c r="AB213" s="43"/>
      <c r="AE213" s="43"/>
      <c r="AH213" s="43"/>
      <c r="AK213" s="43"/>
      <c r="AN213" s="43"/>
      <c r="AQ213" s="43"/>
      <c r="AT213" s="43"/>
      <c r="AW213" s="43"/>
      <c r="AZ213" s="43"/>
      <c r="BC213" s="43"/>
      <c r="BF213" s="43"/>
      <c r="BI213" s="43"/>
      <c r="BL213" s="43"/>
      <c r="BO213" s="43"/>
      <c r="BR213" s="43"/>
      <c r="BU213" s="43"/>
      <c r="BX213" s="43"/>
      <c r="CA213" s="43"/>
      <c r="CD213" s="43"/>
      <c r="CG213" s="43"/>
      <c r="CJ213" s="43"/>
      <c r="CM213" s="43"/>
      <c r="CP213" s="43"/>
      <c r="CS213" s="43"/>
      <c r="CV213" s="43"/>
      <c r="CY213" s="43"/>
      <c r="DB213" s="43"/>
      <c r="DE213" s="43"/>
      <c r="DH213" s="43"/>
      <c r="DK213" s="43"/>
      <c r="DN213" s="43"/>
      <c r="DQ213" s="43"/>
      <c r="DT213" s="43"/>
      <c r="DW213" s="43"/>
      <c r="DZ213" s="43"/>
      <c r="EC213" s="43"/>
      <c r="EF213" s="43"/>
      <c r="EI213" s="43"/>
      <c r="EJ213" s="43"/>
    </row>
    <row r="214" spans="2:140" ht="15.75" customHeight="1">
      <c r="B214" s="42" t="e">
        <f t="shared" si="0"/>
        <v>#N/A</v>
      </c>
      <c r="C214" s="43" t="str">
        <f>_xlfn.IFNA(INDEX('2-A) Asset Translations'!$B$2:$E$100,MATCH('2-A) Asset-Industry mapping'!B214,'2-A) Asset Translations'!$A$2:$A$100,0),MATCH('2-A) Asset-Industry mapping'!$C$4,'2-A) Asset Translations'!$B$1:$E$1,0)),"")</f>
        <v/>
      </c>
      <c r="D214" s="43"/>
      <c r="G214" s="43"/>
      <c r="J214" s="43"/>
      <c r="M214" s="43"/>
      <c r="P214" s="43"/>
      <c r="S214" s="43"/>
      <c r="V214" s="43"/>
      <c r="Y214" s="43"/>
      <c r="AB214" s="43"/>
      <c r="AE214" s="43"/>
      <c r="AH214" s="43"/>
      <c r="AK214" s="43"/>
      <c r="AN214" s="43"/>
      <c r="AQ214" s="43"/>
      <c r="AT214" s="43"/>
      <c r="AW214" s="43"/>
      <c r="AZ214" s="43"/>
      <c r="BC214" s="43"/>
      <c r="BF214" s="43"/>
      <c r="BI214" s="43"/>
      <c r="BL214" s="43"/>
      <c r="BO214" s="43"/>
      <c r="BR214" s="43"/>
      <c r="BU214" s="43"/>
      <c r="BX214" s="43"/>
      <c r="CA214" s="43"/>
      <c r="CD214" s="43"/>
      <c r="CG214" s="43"/>
      <c r="CJ214" s="43"/>
      <c r="CM214" s="43"/>
      <c r="CP214" s="43"/>
      <c r="CS214" s="43"/>
      <c r="CV214" s="43"/>
      <c r="CY214" s="43"/>
      <c r="DB214" s="43"/>
      <c r="DE214" s="43"/>
      <c r="DH214" s="43"/>
      <c r="DK214" s="43"/>
      <c r="DN214" s="43"/>
      <c r="DQ214" s="43"/>
      <c r="DT214" s="43"/>
      <c r="DW214" s="43"/>
      <c r="DZ214" s="43"/>
      <c r="EC214" s="43"/>
      <c r="EF214" s="43"/>
      <c r="EI214" s="43"/>
      <c r="EJ214" s="43"/>
    </row>
    <row r="215" spans="2:140" ht="15.75" customHeight="1">
      <c r="B215" s="42" t="e">
        <f t="shared" si="0"/>
        <v>#N/A</v>
      </c>
      <c r="C215" s="43" t="str">
        <f>_xlfn.IFNA(INDEX('2-A) Asset Translations'!$B$2:$E$100,MATCH('2-A) Asset-Industry mapping'!B215,'2-A) Asset Translations'!$A$2:$A$100,0),MATCH('2-A) Asset-Industry mapping'!$C$4,'2-A) Asset Translations'!$B$1:$E$1,0)),"")</f>
        <v/>
      </c>
      <c r="D215" s="43"/>
      <c r="G215" s="43"/>
      <c r="J215" s="43"/>
      <c r="M215" s="43"/>
      <c r="P215" s="43"/>
      <c r="S215" s="43"/>
      <c r="V215" s="43"/>
      <c r="Y215" s="43"/>
      <c r="AB215" s="43"/>
      <c r="AE215" s="43"/>
      <c r="AH215" s="43"/>
      <c r="AK215" s="43"/>
      <c r="AN215" s="43"/>
      <c r="AQ215" s="43"/>
      <c r="AT215" s="43"/>
      <c r="AW215" s="43"/>
      <c r="AZ215" s="43"/>
      <c r="BC215" s="43"/>
      <c r="BF215" s="43"/>
      <c r="BI215" s="43"/>
      <c r="BL215" s="43"/>
      <c r="BO215" s="43"/>
      <c r="BR215" s="43"/>
      <c r="BU215" s="43"/>
      <c r="BX215" s="43"/>
      <c r="CA215" s="43"/>
      <c r="CD215" s="43"/>
      <c r="CG215" s="43"/>
      <c r="CJ215" s="43"/>
      <c r="CM215" s="43"/>
      <c r="CP215" s="43"/>
      <c r="CS215" s="43"/>
      <c r="CV215" s="43"/>
      <c r="CY215" s="43"/>
      <c r="DB215" s="43"/>
      <c r="DE215" s="43"/>
      <c r="DH215" s="43"/>
      <c r="DK215" s="43"/>
      <c r="DN215" s="43"/>
      <c r="DQ215" s="43"/>
      <c r="DT215" s="43"/>
      <c r="DW215" s="43"/>
      <c r="DZ215" s="43"/>
      <c r="EC215" s="43"/>
      <c r="EF215" s="43"/>
      <c r="EI215" s="43"/>
      <c r="EJ215" s="43"/>
    </row>
    <row r="216" spans="2:140" ht="15.75" customHeight="1">
      <c r="B216" s="42" t="e">
        <f t="shared" si="0"/>
        <v>#N/A</v>
      </c>
      <c r="C216" s="43" t="str">
        <f>_xlfn.IFNA(INDEX('2-A) Asset Translations'!$B$2:$E$100,MATCH('2-A) Asset-Industry mapping'!B216,'2-A) Asset Translations'!$A$2:$A$100,0),MATCH('2-A) Asset-Industry mapping'!$C$4,'2-A) Asset Translations'!$B$1:$E$1,0)),"")</f>
        <v/>
      </c>
      <c r="D216" s="43"/>
      <c r="G216" s="43"/>
      <c r="J216" s="43"/>
      <c r="M216" s="43"/>
      <c r="P216" s="43"/>
      <c r="S216" s="43"/>
      <c r="V216" s="43"/>
      <c r="Y216" s="43"/>
      <c r="AB216" s="43"/>
      <c r="AE216" s="43"/>
      <c r="AH216" s="43"/>
      <c r="AK216" s="43"/>
      <c r="AN216" s="43"/>
      <c r="AQ216" s="43"/>
      <c r="AT216" s="43"/>
      <c r="AW216" s="43"/>
      <c r="AZ216" s="43"/>
      <c r="BC216" s="43"/>
      <c r="BF216" s="43"/>
      <c r="BI216" s="43"/>
      <c r="BL216" s="43"/>
      <c r="BO216" s="43"/>
      <c r="BR216" s="43"/>
      <c r="BU216" s="43"/>
      <c r="BX216" s="43"/>
      <c r="CA216" s="43"/>
      <c r="CD216" s="43"/>
      <c r="CG216" s="43"/>
      <c r="CJ216" s="43"/>
      <c r="CM216" s="43"/>
      <c r="CP216" s="43"/>
      <c r="CS216" s="43"/>
      <c r="CV216" s="43"/>
      <c r="CY216" s="43"/>
      <c r="DB216" s="43"/>
      <c r="DE216" s="43"/>
      <c r="DH216" s="43"/>
      <c r="DK216" s="43"/>
      <c r="DN216" s="43"/>
      <c r="DQ216" s="43"/>
      <c r="DT216" s="43"/>
      <c r="DW216" s="43"/>
      <c r="DZ216" s="43"/>
      <c r="EC216" s="43"/>
      <c r="EF216" s="43"/>
      <c r="EI216" s="43"/>
      <c r="EJ216" s="43"/>
    </row>
    <row r="217" spans="2:140" ht="15.75" customHeight="1">
      <c r="B217" s="42" t="e">
        <f t="shared" si="0"/>
        <v>#N/A</v>
      </c>
      <c r="C217" s="43" t="str">
        <f>_xlfn.IFNA(INDEX('2-A) Asset Translations'!$B$2:$E$100,MATCH('2-A) Asset-Industry mapping'!B217,'2-A) Asset Translations'!$A$2:$A$100,0),MATCH('2-A) Asset-Industry mapping'!$C$4,'2-A) Asset Translations'!$B$1:$E$1,0)),"")</f>
        <v/>
      </c>
      <c r="D217" s="43"/>
      <c r="G217" s="43"/>
      <c r="J217" s="43"/>
      <c r="M217" s="43"/>
      <c r="P217" s="43"/>
      <c r="S217" s="43"/>
      <c r="V217" s="43"/>
      <c r="Y217" s="43"/>
      <c r="AB217" s="43"/>
      <c r="AE217" s="43"/>
      <c r="AH217" s="43"/>
      <c r="AK217" s="43"/>
      <c r="AN217" s="43"/>
      <c r="AQ217" s="43"/>
      <c r="AT217" s="43"/>
      <c r="AW217" s="43"/>
      <c r="AZ217" s="43"/>
      <c r="BC217" s="43"/>
      <c r="BF217" s="43"/>
      <c r="BI217" s="43"/>
      <c r="BL217" s="43"/>
      <c r="BO217" s="43"/>
      <c r="BR217" s="43"/>
      <c r="BU217" s="43"/>
      <c r="BX217" s="43"/>
      <c r="CA217" s="43"/>
      <c r="CD217" s="43"/>
      <c r="CG217" s="43"/>
      <c r="CJ217" s="43"/>
      <c r="CM217" s="43"/>
      <c r="CP217" s="43"/>
      <c r="CS217" s="43"/>
      <c r="CV217" s="43"/>
      <c r="CY217" s="43"/>
      <c r="DB217" s="43"/>
      <c r="DE217" s="43"/>
      <c r="DH217" s="43"/>
      <c r="DK217" s="43"/>
      <c r="DN217" s="43"/>
      <c r="DQ217" s="43"/>
      <c r="DT217" s="43"/>
      <c r="DW217" s="43"/>
      <c r="DZ217" s="43"/>
      <c r="EC217" s="43"/>
      <c r="EF217" s="43"/>
      <c r="EI217" s="43"/>
      <c r="EJ217" s="43"/>
    </row>
    <row r="218" spans="2:140" ht="15.75" customHeight="1">
      <c r="B218" s="42" t="e">
        <f t="shared" si="0"/>
        <v>#N/A</v>
      </c>
      <c r="C218" s="43" t="str">
        <f>_xlfn.IFNA(INDEX('2-A) Asset Translations'!$B$2:$E$100,MATCH('2-A) Asset-Industry mapping'!B218,'2-A) Asset Translations'!$A$2:$A$100,0),MATCH('2-A) Asset-Industry mapping'!$C$4,'2-A) Asset Translations'!$B$1:$E$1,0)),"")</f>
        <v/>
      </c>
      <c r="D218" s="43"/>
      <c r="G218" s="43"/>
      <c r="J218" s="43"/>
      <c r="M218" s="43"/>
      <c r="P218" s="43"/>
      <c r="S218" s="43"/>
      <c r="V218" s="43"/>
      <c r="Y218" s="43"/>
      <c r="AB218" s="43"/>
      <c r="AE218" s="43"/>
      <c r="AH218" s="43"/>
      <c r="AK218" s="43"/>
      <c r="AN218" s="43"/>
      <c r="AQ218" s="43"/>
      <c r="AT218" s="43"/>
      <c r="AW218" s="43"/>
      <c r="AZ218" s="43"/>
      <c r="BC218" s="43"/>
      <c r="BF218" s="43"/>
      <c r="BI218" s="43"/>
      <c r="BL218" s="43"/>
      <c r="BO218" s="43"/>
      <c r="BR218" s="43"/>
      <c r="BU218" s="43"/>
      <c r="BX218" s="43"/>
      <c r="CA218" s="43"/>
      <c r="CD218" s="43"/>
      <c r="CG218" s="43"/>
      <c r="CJ218" s="43"/>
      <c r="CM218" s="43"/>
      <c r="CP218" s="43"/>
      <c r="CS218" s="43"/>
      <c r="CV218" s="43"/>
      <c r="CY218" s="43"/>
      <c r="DB218" s="43"/>
      <c r="DE218" s="43"/>
      <c r="DH218" s="43"/>
      <c r="DK218" s="43"/>
      <c r="DN218" s="43"/>
      <c r="DQ218" s="43"/>
      <c r="DT218" s="43"/>
      <c r="DW218" s="43"/>
      <c r="DZ218" s="43"/>
      <c r="EC218" s="43"/>
      <c r="EF218" s="43"/>
      <c r="EI218" s="43"/>
      <c r="EJ218" s="43"/>
    </row>
    <row r="219" spans="2:140" ht="15.75" customHeight="1">
      <c r="B219" s="42" t="e">
        <f t="shared" si="0"/>
        <v>#N/A</v>
      </c>
      <c r="C219" s="43" t="str">
        <f>_xlfn.IFNA(INDEX('2-A) Asset Translations'!$B$2:$E$100,MATCH('2-A) Asset-Industry mapping'!B219,'2-A) Asset Translations'!$A$2:$A$100,0),MATCH('2-A) Asset-Industry mapping'!$C$4,'2-A) Asset Translations'!$B$1:$E$1,0)),"")</f>
        <v/>
      </c>
      <c r="D219" s="43"/>
      <c r="G219" s="43"/>
      <c r="J219" s="43"/>
      <c r="M219" s="43"/>
      <c r="P219" s="43"/>
      <c r="S219" s="43"/>
      <c r="V219" s="43"/>
      <c r="Y219" s="43"/>
      <c r="AB219" s="43"/>
      <c r="AE219" s="43"/>
      <c r="AH219" s="43"/>
      <c r="AK219" s="43"/>
      <c r="AN219" s="43"/>
      <c r="AQ219" s="43"/>
      <c r="AT219" s="43"/>
      <c r="AW219" s="43"/>
      <c r="AZ219" s="43"/>
      <c r="BC219" s="43"/>
      <c r="BF219" s="43"/>
      <c r="BI219" s="43"/>
      <c r="BL219" s="43"/>
      <c r="BO219" s="43"/>
      <c r="BR219" s="43"/>
      <c r="BU219" s="43"/>
      <c r="BX219" s="43"/>
      <c r="CA219" s="43"/>
      <c r="CD219" s="43"/>
      <c r="CG219" s="43"/>
      <c r="CJ219" s="43"/>
      <c r="CM219" s="43"/>
      <c r="CP219" s="43"/>
      <c r="CS219" s="43"/>
      <c r="CV219" s="43"/>
      <c r="CY219" s="43"/>
      <c r="DB219" s="43"/>
      <c r="DE219" s="43"/>
      <c r="DH219" s="43"/>
      <c r="DK219" s="43"/>
      <c r="DN219" s="43"/>
      <c r="DQ219" s="43"/>
      <c r="DT219" s="43"/>
      <c r="DW219" s="43"/>
      <c r="DZ219" s="43"/>
      <c r="EC219" s="43"/>
      <c r="EF219" s="43"/>
      <c r="EI219" s="43"/>
      <c r="EJ219" s="43"/>
    </row>
    <row r="220" spans="2:140" ht="15.75" customHeight="1">
      <c r="B220" s="42" t="e">
        <f t="shared" si="0"/>
        <v>#N/A</v>
      </c>
      <c r="C220" s="43" t="str">
        <f>_xlfn.IFNA(INDEX('2-A) Asset Translations'!$B$2:$E$100,MATCH('2-A) Asset-Industry mapping'!B220,'2-A) Asset Translations'!$A$2:$A$100,0),MATCH('2-A) Asset-Industry mapping'!$C$4,'2-A) Asset Translations'!$B$1:$E$1,0)),"")</f>
        <v/>
      </c>
      <c r="D220" s="43"/>
      <c r="G220" s="43"/>
      <c r="J220" s="43"/>
      <c r="M220" s="43"/>
      <c r="P220" s="43"/>
      <c r="S220" s="43"/>
      <c r="V220" s="43"/>
      <c r="Y220" s="43"/>
      <c r="AB220" s="43"/>
      <c r="AE220" s="43"/>
      <c r="AH220" s="43"/>
      <c r="AK220" s="43"/>
      <c r="AN220" s="43"/>
      <c r="AQ220" s="43"/>
      <c r="AT220" s="43"/>
      <c r="AW220" s="43"/>
      <c r="AZ220" s="43"/>
      <c r="BC220" s="43"/>
      <c r="BF220" s="43"/>
      <c r="BI220" s="43"/>
      <c r="BL220" s="43"/>
      <c r="BO220" s="43"/>
      <c r="BR220" s="43"/>
      <c r="BU220" s="43"/>
      <c r="BX220" s="43"/>
      <c r="CA220" s="43"/>
      <c r="CD220" s="43"/>
      <c r="CG220" s="43"/>
      <c r="CJ220" s="43"/>
      <c r="CM220" s="43"/>
      <c r="CP220" s="43"/>
      <c r="CS220" s="43"/>
      <c r="CV220" s="43"/>
      <c r="CY220" s="43"/>
      <c r="DB220" s="43"/>
      <c r="DE220" s="43"/>
      <c r="DH220" s="43"/>
      <c r="DK220" s="43"/>
      <c r="DN220" s="43"/>
      <c r="DQ220" s="43"/>
      <c r="DT220" s="43"/>
      <c r="DW220" s="43"/>
      <c r="DZ220" s="43"/>
      <c r="EC220" s="43"/>
      <c r="EF220" s="43"/>
      <c r="EI220" s="43"/>
      <c r="EJ220" s="43"/>
    </row>
    <row r="221" spans="2:140" ht="15.75" customHeight="1">
      <c r="B221" s="42" t="e">
        <f t="shared" si="0"/>
        <v>#N/A</v>
      </c>
      <c r="C221" s="43" t="str">
        <f>_xlfn.IFNA(INDEX('2-A) Asset Translations'!$B$2:$E$100,MATCH('2-A) Asset-Industry mapping'!B221,'2-A) Asset Translations'!$A$2:$A$100,0),MATCH('2-A) Asset-Industry mapping'!$C$4,'2-A) Asset Translations'!$B$1:$E$1,0)),"")</f>
        <v/>
      </c>
      <c r="D221" s="43"/>
      <c r="G221" s="43"/>
      <c r="J221" s="43"/>
      <c r="M221" s="43"/>
      <c r="P221" s="43"/>
      <c r="S221" s="43"/>
      <c r="V221" s="43"/>
      <c r="Y221" s="43"/>
      <c r="AB221" s="43"/>
      <c r="AE221" s="43"/>
      <c r="AH221" s="43"/>
      <c r="AK221" s="43"/>
      <c r="AN221" s="43"/>
      <c r="AQ221" s="43"/>
      <c r="AT221" s="43"/>
      <c r="AW221" s="43"/>
      <c r="AZ221" s="43"/>
      <c r="BC221" s="43"/>
      <c r="BF221" s="43"/>
      <c r="BI221" s="43"/>
      <c r="BL221" s="43"/>
      <c r="BO221" s="43"/>
      <c r="BR221" s="43"/>
      <c r="BU221" s="43"/>
      <c r="BX221" s="43"/>
      <c r="CA221" s="43"/>
      <c r="CD221" s="43"/>
      <c r="CG221" s="43"/>
      <c r="CJ221" s="43"/>
      <c r="CM221" s="43"/>
      <c r="CP221" s="43"/>
      <c r="CS221" s="43"/>
      <c r="CV221" s="43"/>
      <c r="CY221" s="43"/>
      <c r="DB221" s="43"/>
      <c r="DE221" s="43"/>
      <c r="DH221" s="43"/>
      <c r="DK221" s="43"/>
      <c r="DN221" s="43"/>
      <c r="DQ221" s="43"/>
      <c r="DT221" s="43"/>
      <c r="DW221" s="43"/>
      <c r="DZ221" s="43"/>
      <c r="EC221" s="43"/>
      <c r="EF221" s="43"/>
      <c r="EI221" s="43"/>
      <c r="EJ221" s="43"/>
    </row>
    <row r="222" spans="2:140" ht="15.75" customHeight="1">
      <c r="B222" s="42" t="e">
        <f t="shared" si="0"/>
        <v>#N/A</v>
      </c>
      <c r="C222" s="43" t="str">
        <f>_xlfn.IFNA(INDEX('2-A) Asset Translations'!$B$2:$E$100,MATCH('2-A) Asset-Industry mapping'!B222,'2-A) Asset Translations'!$A$2:$A$100,0),MATCH('2-A) Asset-Industry mapping'!$C$4,'2-A) Asset Translations'!$B$1:$E$1,0)),"")</f>
        <v/>
      </c>
      <c r="D222" s="43"/>
      <c r="G222" s="43"/>
      <c r="J222" s="43"/>
      <c r="M222" s="43"/>
      <c r="P222" s="43"/>
      <c r="S222" s="43"/>
      <c r="V222" s="43"/>
      <c r="Y222" s="43"/>
      <c r="AB222" s="43"/>
      <c r="AE222" s="43"/>
      <c r="AH222" s="43"/>
      <c r="AK222" s="43"/>
      <c r="AN222" s="43"/>
      <c r="AQ222" s="43"/>
      <c r="AT222" s="43"/>
      <c r="AW222" s="43"/>
      <c r="AZ222" s="43"/>
      <c r="BC222" s="43"/>
      <c r="BF222" s="43"/>
      <c r="BI222" s="43"/>
      <c r="BL222" s="43"/>
      <c r="BO222" s="43"/>
      <c r="BR222" s="43"/>
      <c r="BU222" s="43"/>
      <c r="BX222" s="43"/>
      <c r="CA222" s="43"/>
      <c r="CD222" s="43"/>
      <c r="CG222" s="43"/>
      <c r="CJ222" s="43"/>
      <c r="CM222" s="43"/>
      <c r="CP222" s="43"/>
      <c r="CS222" s="43"/>
      <c r="CV222" s="43"/>
      <c r="CY222" s="43"/>
      <c r="DB222" s="43"/>
      <c r="DE222" s="43"/>
      <c r="DH222" s="43"/>
      <c r="DK222" s="43"/>
      <c r="DN222" s="43"/>
      <c r="DQ222" s="43"/>
      <c r="DT222" s="43"/>
      <c r="DW222" s="43"/>
      <c r="DZ222" s="43"/>
      <c r="EC222" s="43"/>
      <c r="EF222" s="43"/>
      <c r="EI222" s="43"/>
      <c r="EJ222" s="43"/>
    </row>
    <row r="223" spans="2:140" ht="15.75" customHeight="1">
      <c r="B223" s="42" t="e">
        <f t="shared" si="0"/>
        <v>#N/A</v>
      </c>
      <c r="C223" s="43" t="str">
        <f>_xlfn.IFNA(INDEX('2-A) Asset Translations'!$B$2:$E$100,MATCH('2-A) Asset-Industry mapping'!B223,'2-A) Asset Translations'!$A$2:$A$100,0),MATCH('2-A) Asset-Industry mapping'!$C$4,'2-A) Asset Translations'!$B$1:$E$1,0)),"")</f>
        <v/>
      </c>
      <c r="D223" s="43"/>
      <c r="G223" s="43"/>
      <c r="J223" s="43"/>
      <c r="M223" s="43"/>
      <c r="P223" s="43"/>
      <c r="S223" s="43"/>
      <c r="V223" s="43"/>
      <c r="Y223" s="43"/>
      <c r="AB223" s="43"/>
      <c r="AE223" s="43"/>
      <c r="AH223" s="43"/>
      <c r="AK223" s="43"/>
      <c r="AN223" s="43"/>
      <c r="AQ223" s="43"/>
      <c r="AT223" s="43"/>
      <c r="AW223" s="43"/>
      <c r="AZ223" s="43"/>
      <c r="BC223" s="43"/>
      <c r="BF223" s="43"/>
      <c r="BI223" s="43"/>
      <c r="BL223" s="43"/>
      <c r="BO223" s="43"/>
      <c r="BR223" s="43"/>
      <c r="BU223" s="43"/>
      <c r="BX223" s="43"/>
      <c r="CA223" s="43"/>
      <c r="CD223" s="43"/>
      <c r="CG223" s="43"/>
      <c r="CJ223" s="43"/>
      <c r="CM223" s="43"/>
      <c r="CP223" s="43"/>
      <c r="CS223" s="43"/>
      <c r="CV223" s="43"/>
      <c r="CY223" s="43"/>
      <c r="DB223" s="43"/>
      <c r="DE223" s="43"/>
      <c r="DH223" s="43"/>
      <c r="DK223" s="43"/>
      <c r="DN223" s="43"/>
      <c r="DQ223" s="43"/>
      <c r="DT223" s="43"/>
      <c r="DW223" s="43"/>
      <c r="DZ223" s="43"/>
      <c r="EC223" s="43"/>
      <c r="EF223" s="43"/>
      <c r="EI223" s="43"/>
      <c r="EJ223" s="43"/>
    </row>
    <row r="224" spans="2:140" ht="15.75" customHeight="1">
      <c r="B224" s="42" t="e">
        <f t="shared" si="0"/>
        <v>#N/A</v>
      </c>
      <c r="C224" s="43" t="str">
        <f>_xlfn.IFNA(INDEX('2-A) Asset Translations'!$B$2:$E$100,MATCH('2-A) Asset-Industry mapping'!B224,'2-A) Asset Translations'!$A$2:$A$100,0),MATCH('2-A) Asset-Industry mapping'!$C$4,'2-A) Asset Translations'!$B$1:$E$1,0)),"")</f>
        <v/>
      </c>
      <c r="D224" s="43"/>
      <c r="G224" s="43"/>
      <c r="J224" s="43"/>
      <c r="M224" s="43"/>
      <c r="P224" s="43"/>
      <c r="S224" s="43"/>
      <c r="V224" s="43"/>
      <c r="Y224" s="43"/>
      <c r="AB224" s="43"/>
      <c r="AE224" s="43"/>
      <c r="AH224" s="43"/>
      <c r="AK224" s="43"/>
      <c r="AN224" s="43"/>
      <c r="AQ224" s="43"/>
      <c r="AT224" s="43"/>
      <c r="AW224" s="43"/>
      <c r="AZ224" s="43"/>
      <c r="BC224" s="43"/>
      <c r="BF224" s="43"/>
      <c r="BI224" s="43"/>
      <c r="BL224" s="43"/>
      <c r="BO224" s="43"/>
      <c r="BR224" s="43"/>
      <c r="BU224" s="43"/>
      <c r="BX224" s="43"/>
      <c r="CA224" s="43"/>
      <c r="CD224" s="43"/>
      <c r="CG224" s="43"/>
      <c r="CJ224" s="43"/>
      <c r="CM224" s="43"/>
      <c r="CP224" s="43"/>
      <c r="CS224" s="43"/>
      <c r="CV224" s="43"/>
      <c r="CY224" s="43"/>
      <c r="DB224" s="43"/>
      <c r="DE224" s="43"/>
      <c r="DH224" s="43"/>
      <c r="DK224" s="43"/>
      <c r="DN224" s="43"/>
      <c r="DQ224" s="43"/>
      <c r="DT224" s="43"/>
      <c r="DW224" s="43"/>
      <c r="DZ224" s="43"/>
      <c r="EC224" s="43"/>
      <c r="EF224" s="43"/>
      <c r="EI224" s="43"/>
      <c r="EJ224" s="43"/>
    </row>
    <row r="225" spans="2:140" ht="15.75" customHeight="1">
      <c r="B225" s="42" t="e">
        <f t="shared" si="0"/>
        <v>#N/A</v>
      </c>
      <c r="C225" s="43" t="str">
        <f>_xlfn.IFNA(INDEX('2-A) Asset Translations'!$B$2:$E$100,MATCH('2-A) Asset-Industry mapping'!B225,'2-A) Asset Translations'!$A$2:$A$100,0),MATCH('2-A) Asset-Industry mapping'!$C$4,'2-A) Asset Translations'!$B$1:$E$1,0)),"")</f>
        <v/>
      </c>
      <c r="D225" s="43"/>
      <c r="G225" s="43"/>
      <c r="J225" s="43"/>
      <c r="M225" s="43"/>
      <c r="P225" s="43"/>
      <c r="S225" s="43"/>
      <c r="V225" s="43"/>
      <c r="Y225" s="43"/>
      <c r="AB225" s="43"/>
      <c r="AE225" s="43"/>
      <c r="AH225" s="43"/>
      <c r="AK225" s="43"/>
      <c r="AN225" s="43"/>
      <c r="AQ225" s="43"/>
      <c r="AT225" s="43"/>
      <c r="AW225" s="43"/>
      <c r="AZ225" s="43"/>
      <c r="BC225" s="43"/>
      <c r="BF225" s="43"/>
      <c r="BI225" s="43"/>
      <c r="BL225" s="43"/>
      <c r="BO225" s="43"/>
      <c r="BR225" s="43"/>
      <c r="BU225" s="43"/>
      <c r="BX225" s="43"/>
      <c r="CA225" s="43"/>
      <c r="CD225" s="43"/>
      <c r="CG225" s="43"/>
      <c r="CJ225" s="43"/>
      <c r="CM225" s="43"/>
      <c r="CP225" s="43"/>
      <c r="CS225" s="43"/>
      <c r="CV225" s="43"/>
      <c r="CY225" s="43"/>
      <c r="DB225" s="43"/>
      <c r="DE225" s="43"/>
      <c r="DH225" s="43"/>
      <c r="DK225" s="43"/>
      <c r="DN225" s="43"/>
      <c r="DQ225" s="43"/>
      <c r="DT225" s="43"/>
      <c r="DW225" s="43"/>
      <c r="DZ225" s="43"/>
      <c r="EC225" s="43"/>
      <c r="EF225" s="43"/>
      <c r="EI225" s="43"/>
      <c r="EJ225" s="43"/>
    </row>
    <row r="226" spans="2:140" ht="15.75" customHeight="1">
      <c r="B226" s="42" t="e">
        <f t="shared" si="0"/>
        <v>#N/A</v>
      </c>
      <c r="C226" s="43" t="str">
        <f>_xlfn.IFNA(INDEX('2-A) Asset Translations'!$B$2:$E$100,MATCH('2-A) Asset-Industry mapping'!B226,'2-A) Asset Translations'!$A$2:$A$100,0),MATCH('2-A) Asset-Industry mapping'!$C$4,'2-A) Asset Translations'!$B$1:$E$1,0)),"")</f>
        <v/>
      </c>
      <c r="D226" s="43"/>
      <c r="G226" s="43"/>
      <c r="J226" s="43"/>
      <c r="M226" s="43"/>
      <c r="P226" s="43"/>
      <c r="S226" s="43"/>
      <c r="V226" s="43"/>
      <c r="Y226" s="43"/>
      <c r="AB226" s="43"/>
      <c r="AE226" s="43"/>
      <c r="AH226" s="43"/>
      <c r="AK226" s="43"/>
      <c r="AN226" s="43"/>
      <c r="AQ226" s="43"/>
      <c r="AT226" s="43"/>
      <c r="AW226" s="43"/>
      <c r="AZ226" s="43"/>
      <c r="BC226" s="43"/>
      <c r="BF226" s="43"/>
      <c r="BI226" s="43"/>
      <c r="BL226" s="43"/>
      <c r="BO226" s="43"/>
      <c r="BR226" s="43"/>
      <c r="BU226" s="43"/>
      <c r="BX226" s="43"/>
      <c r="CA226" s="43"/>
      <c r="CD226" s="43"/>
      <c r="CG226" s="43"/>
      <c r="CJ226" s="43"/>
      <c r="CM226" s="43"/>
      <c r="CP226" s="43"/>
      <c r="CS226" s="43"/>
      <c r="CV226" s="43"/>
      <c r="CY226" s="43"/>
      <c r="DB226" s="43"/>
      <c r="DE226" s="43"/>
      <c r="DH226" s="43"/>
      <c r="DK226" s="43"/>
      <c r="DN226" s="43"/>
      <c r="DQ226" s="43"/>
      <c r="DT226" s="43"/>
      <c r="DW226" s="43"/>
      <c r="DZ226" s="43"/>
      <c r="EC226" s="43"/>
      <c r="EF226" s="43"/>
      <c r="EI226" s="43"/>
      <c r="EJ226" s="43"/>
    </row>
    <row r="227" spans="2:140" ht="15.75" customHeight="1">
      <c r="B227" s="42" t="e">
        <f t="shared" si="0"/>
        <v>#N/A</v>
      </c>
      <c r="C227" s="43" t="str">
        <f>_xlfn.IFNA(INDEX('2-A) Asset Translations'!$B$2:$E$100,MATCH('2-A) Asset-Industry mapping'!B227,'2-A) Asset Translations'!$A$2:$A$100,0),MATCH('2-A) Asset-Industry mapping'!$C$4,'2-A) Asset Translations'!$B$1:$E$1,0)),"")</f>
        <v/>
      </c>
      <c r="D227" s="43"/>
      <c r="G227" s="43"/>
      <c r="J227" s="43"/>
      <c r="M227" s="43"/>
      <c r="P227" s="43"/>
      <c r="S227" s="43"/>
      <c r="V227" s="43"/>
      <c r="Y227" s="43"/>
      <c r="AB227" s="43"/>
      <c r="AE227" s="43"/>
      <c r="AH227" s="43"/>
      <c r="AK227" s="43"/>
      <c r="AN227" s="43"/>
      <c r="AQ227" s="43"/>
      <c r="AT227" s="43"/>
      <c r="AW227" s="43"/>
      <c r="AZ227" s="43"/>
      <c r="BC227" s="43"/>
      <c r="BF227" s="43"/>
      <c r="BI227" s="43"/>
      <c r="BL227" s="43"/>
      <c r="BO227" s="43"/>
      <c r="BR227" s="43"/>
      <c r="BU227" s="43"/>
      <c r="BX227" s="43"/>
      <c r="CA227" s="43"/>
      <c r="CD227" s="43"/>
      <c r="CG227" s="43"/>
      <c r="CJ227" s="43"/>
      <c r="CM227" s="43"/>
      <c r="CP227" s="43"/>
      <c r="CS227" s="43"/>
      <c r="CV227" s="43"/>
      <c r="CY227" s="43"/>
      <c r="DB227" s="43"/>
      <c r="DE227" s="43"/>
      <c r="DH227" s="43"/>
      <c r="DK227" s="43"/>
      <c r="DN227" s="43"/>
      <c r="DQ227" s="43"/>
      <c r="DT227" s="43"/>
      <c r="DW227" s="43"/>
      <c r="DZ227" s="43"/>
      <c r="EC227" s="43"/>
      <c r="EF227" s="43"/>
      <c r="EI227" s="43"/>
      <c r="EJ227" s="43"/>
    </row>
    <row r="228" spans="2:140" ht="15.75" customHeight="1">
      <c r="B228" s="42" t="e">
        <f t="shared" si="0"/>
        <v>#N/A</v>
      </c>
      <c r="C228" s="43" t="str">
        <f>_xlfn.IFNA(INDEX('2-A) Asset Translations'!$B$2:$E$100,MATCH('2-A) Asset-Industry mapping'!B228,'2-A) Asset Translations'!$A$2:$A$100,0),MATCH('2-A) Asset-Industry mapping'!$C$4,'2-A) Asset Translations'!$B$1:$E$1,0)),"")</f>
        <v/>
      </c>
      <c r="D228" s="43"/>
      <c r="G228" s="43"/>
      <c r="J228" s="43"/>
      <c r="M228" s="43"/>
      <c r="P228" s="43"/>
      <c r="S228" s="43"/>
      <c r="V228" s="43"/>
      <c r="Y228" s="43"/>
      <c r="AB228" s="43"/>
      <c r="AE228" s="43"/>
      <c r="AH228" s="43"/>
      <c r="AK228" s="43"/>
      <c r="AN228" s="43"/>
      <c r="AQ228" s="43"/>
      <c r="AT228" s="43"/>
      <c r="AW228" s="43"/>
      <c r="AZ228" s="43"/>
      <c r="BC228" s="43"/>
      <c r="BF228" s="43"/>
      <c r="BI228" s="43"/>
      <c r="BL228" s="43"/>
      <c r="BO228" s="43"/>
      <c r="BR228" s="43"/>
      <c r="BU228" s="43"/>
      <c r="BX228" s="43"/>
      <c r="CA228" s="43"/>
      <c r="CD228" s="43"/>
      <c r="CG228" s="43"/>
      <c r="CJ228" s="43"/>
      <c r="CM228" s="43"/>
      <c r="CP228" s="43"/>
      <c r="CS228" s="43"/>
      <c r="CV228" s="43"/>
      <c r="CY228" s="43"/>
      <c r="DB228" s="43"/>
      <c r="DE228" s="43"/>
      <c r="DH228" s="43"/>
      <c r="DK228" s="43"/>
      <c r="DN228" s="43"/>
      <c r="DQ228" s="43"/>
      <c r="DT228" s="43"/>
      <c r="DW228" s="43"/>
      <c r="DZ228" s="43"/>
      <c r="EC228" s="43"/>
      <c r="EF228" s="43"/>
      <c r="EI228" s="43"/>
      <c r="EJ228" s="43"/>
    </row>
    <row r="229" spans="2:140" ht="15.75" customHeight="1">
      <c r="B229" s="42" t="e">
        <f t="shared" si="0"/>
        <v>#N/A</v>
      </c>
      <c r="C229" s="43" t="str">
        <f>_xlfn.IFNA(INDEX('2-A) Asset Translations'!$B$2:$E$100,MATCH('2-A) Asset-Industry mapping'!B229,'2-A) Asset Translations'!$A$2:$A$100,0),MATCH('2-A) Asset-Industry mapping'!$C$4,'2-A) Asset Translations'!$B$1:$E$1,0)),"")</f>
        <v/>
      </c>
      <c r="D229" s="43"/>
      <c r="G229" s="43"/>
      <c r="J229" s="43"/>
      <c r="M229" s="43"/>
      <c r="P229" s="43"/>
      <c r="S229" s="43"/>
      <c r="V229" s="43"/>
      <c r="Y229" s="43"/>
      <c r="AB229" s="43"/>
      <c r="AE229" s="43"/>
      <c r="AH229" s="43"/>
      <c r="AK229" s="43"/>
      <c r="AN229" s="43"/>
      <c r="AQ229" s="43"/>
      <c r="AT229" s="43"/>
      <c r="AW229" s="43"/>
      <c r="AZ229" s="43"/>
      <c r="BC229" s="43"/>
      <c r="BF229" s="43"/>
      <c r="BI229" s="43"/>
      <c r="BL229" s="43"/>
      <c r="BO229" s="43"/>
      <c r="BR229" s="43"/>
      <c r="BU229" s="43"/>
      <c r="BX229" s="43"/>
      <c r="CA229" s="43"/>
      <c r="CD229" s="43"/>
      <c r="CG229" s="43"/>
      <c r="CJ229" s="43"/>
      <c r="CM229" s="43"/>
      <c r="CP229" s="43"/>
      <c r="CS229" s="43"/>
      <c r="CV229" s="43"/>
      <c r="CY229" s="43"/>
      <c r="DB229" s="43"/>
      <c r="DE229" s="43"/>
      <c r="DH229" s="43"/>
      <c r="DK229" s="43"/>
      <c r="DN229" s="43"/>
      <c r="DQ229" s="43"/>
      <c r="DT229" s="43"/>
      <c r="DW229" s="43"/>
      <c r="DZ229" s="43"/>
      <c r="EC229" s="43"/>
      <c r="EF229" s="43"/>
      <c r="EI229" s="43"/>
      <c r="EJ229" s="43"/>
    </row>
    <row r="230" spans="2:140" ht="15.75" customHeight="1">
      <c r="B230" s="42" t="e">
        <f t="shared" si="0"/>
        <v>#N/A</v>
      </c>
      <c r="C230" s="43" t="str">
        <f>_xlfn.IFNA(INDEX('2-A) Asset Translations'!$B$2:$E$100,MATCH('2-A) Asset-Industry mapping'!B230,'2-A) Asset Translations'!$A$2:$A$100,0),MATCH('2-A) Asset-Industry mapping'!$C$4,'2-A) Asset Translations'!$B$1:$E$1,0)),"")</f>
        <v/>
      </c>
      <c r="D230" s="43"/>
      <c r="G230" s="43"/>
      <c r="J230" s="43"/>
      <c r="M230" s="43"/>
      <c r="P230" s="43"/>
      <c r="S230" s="43"/>
      <c r="V230" s="43"/>
      <c r="Y230" s="43"/>
      <c r="AB230" s="43"/>
      <c r="AE230" s="43"/>
      <c r="AH230" s="43"/>
      <c r="AK230" s="43"/>
      <c r="AN230" s="43"/>
      <c r="AQ230" s="43"/>
      <c r="AT230" s="43"/>
      <c r="AW230" s="43"/>
      <c r="AZ230" s="43"/>
      <c r="BC230" s="43"/>
      <c r="BF230" s="43"/>
      <c r="BI230" s="43"/>
      <c r="BL230" s="43"/>
      <c r="BO230" s="43"/>
      <c r="BR230" s="43"/>
      <c r="BU230" s="43"/>
      <c r="BX230" s="43"/>
      <c r="CA230" s="43"/>
      <c r="CD230" s="43"/>
      <c r="CG230" s="43"/>
      <c r="CJ230" s="43"/>
      <c r="CM230" s="43"/>
      <c r="CP230" s="43"/>
      <c r="CS230" s="43"/>
      <c r="CV230" s="43"/>
      <c r="CY230" s="43"/>
      <c r="DB230" s="43"/>
      <c r="DE230" s="43"/>
      <c r="DH230" s="43"/>
      <c r="DK230" s="43"/>
      <c r="DN230" s="43"/>
      <c r="DQ230" s="43"/>
      <c r="DT230" s="43"/>
      <c r="DW230" s="43"/>
      <c r="DZ230" s="43"/>
      <c r="EC230" s="43"/>
      <c r="EF230" s="43"/>
      <c r="EI230" s="43"/>
      <c r="EJ230" s="43"/>
    </row>
    <row r="231" spans="2:140" ht="15.75" customHeight="1">
      <c r="B231" s="42" t="e">
        <f t="shared" si="0"/>
        <v>#N/A</v>
      </c>
      <c r="C231" s="43" t="str">
        <f>_xlfn.IFNA(INDEX('2-A) Asset Translations'!$B$2:$E$100,MATCH('2-A) Asset-Industry mapping'!B231,'2-A) Asset Translations'!$A$2:$A$100,0),MATCH('2-A) Asset-Industry mapping'!$C$4,'2-A) Asset Translations'!$B$1:$E$1,0)),"")</f>
        <v/>
      </c>
      <c r="D231" s="43"/>
      <c r="G231" s="43"/>
      <c r="J231" s="43"/>
      <c r="M231" s="43"/>
      <c r="P231" s="43"/>
      <c r="S231" s="43"/>
      <c r="V231" s="43"/>
      <c r="Y231" s="43"/>
      <c r="AB231" s="43"/>
      <c r="AE231" s="43"/>
      <c r="AH231" s="43"/>
      <c r="AK231" s="43"/>
      <c r="AN231" s="43"/>
      <c r="AQ231" s="43"/>
      <c r="AT231" s="43"/>
      <c r="AW231" s="43"/>
      <c r="AZ231" s="43"/>
      <c r="BC231" s="43"/>
      <c r="BF231" s="43"/>
      <c r="BI231" s="43"/>
      <c r="BL231" s="43"/>
      <c r="BO231" s="43"/>
      <c r="BR231" s="43"/>
      <c r="BU231" s="43"/>
      <c r="BX231" s="43"/>
      <c r="CA231" s="43"/>
      <c r="CD231" s="43"/>
      <c r="CG231" s="43"/>
      <c r="CJ231" s="43"/>
      <c r="CM231" s="43"/>
      <c r="CP231" s="43"/>
      <c r="CS231" s="43"/>
      <c r="CV231" s="43"/>
      <c r="CY231" s="43"/>
      <c r="DB231" s="43"/>
      <c r="DE231" s="43"/>
      <c r="DH231" s="43"/>
      <c r="DK231" s="43"/>
      <c r="DN231" s="43"/>
      <c r="DQ231" s="43"/>
      <c r="DT231" s="43"/>
      <c r="DW231" s="43"/>
      <c r="DZ231" s="43"/>
      <c r="EC231" s="43"/>
      <c r="EF231" s="43"/>
      <c r="EI231" s="43"/>
      <c r="EJ231" s="43"/>
    </row>
    <row r="232" spans="2:140" ht="15.75" customHeight="1">
      <c r="B232" s="42" t="e">
        <f t="shared" si="0"/>
        <v>#N/A</v>
      </c>
      <c r="C232" s="43" t="str">
        <f>_xlfn.IFNA(INDEX('2-A) Asset Translations'!$B$2:$E$100,MATCH('2-A) Asset-Industry mapping'!B232,'2-A) Asset Translations'!$A$2:$A$100,0),MATCH('2-A) Asset-Industry mapping'!$C$4,'2-A) Asset Translations'!$B$1:$E$1,0)),"")</f>
        <v/>
      </c>
      <c r="D232" s="43"/>
      <c r="G232" s="43"/>
      <c r="J232" s="43"/>
      <c r="M232" s="43"/>
      <c r="P232" s="43"/>
      <c r="S232" s="43"/>
      <c r="V232" s="43"/>
      <c r="Y232" s="43"/>
      <c r="AB232" s="43"/>
      <c r="AE232" s="43"/>
      <c r="AH232" s="43"/>
      <c r="AK232" s="43"/>
      <c r="AN232" s="43"/>
      <c r="AQ232" s="43"/>
      <c r="AT232" s="43"/>
      <c r="AW232" s="43"/>
      <c r="AZ232" s="43"/>
      <c r="BC232" s="43"/>
      <c r="BF232" s="43"/>
      <c r="BI232" s="43"/>
      <c r="BL232" s="43"/>
      <c r="BO232" s="43"/>
      <c r="BR232" s="43"/>
      <c r="BU232" s="43"/>
      <c r="BX232" s="43"/>
      <c r="CA232" s="43"/>
      <c r="CD232" s="43"/>
      <c r="CG232" s="43"/>
      <c r="CJ232" s="43"/>
      <c r="CM232" s="43"/>
      <c r="CP232" s="43"/>
      <c r="CS232" s="43"/>
      <c r="CV232" s="43"/>
      <c r="CY232" s="43"/>
      <c r="DB232" s="43"/>
      <c r="DE232" s="43"/>
      <c r="DH232" s="43"/>
      <c r="DK232" s="43"/>
      <c r="DN232" s="43"/>
      <c r="DQ232" s="43"/>
      <c r="DT232" s="43"/>
      <c r="DW232" s="43"/>
      <c r="DZ232" s="43"/>
      <c r="EC232" s="43"/>
      <c r="EF232" s="43"/>
      <c r="EI232" s="43"/>
      <c r="EJ232" s="43"/>
    </row>
    <row r="233" spans="2:140" ht="15.75" customHeight="1">
      <c r="B233" s="42" t="e">
        <f t="shared" si="0"/>
        <v>#N/A</v>
      </c>
      <c r="C233" s="43" t="str">
        <f>_xlfn.IFNA(INDEX('2-A) Asset Translations'!$B$2:$E$100,MATCH('2-A) Asset-Industry mapping'!B233,'2-A) Asset Translations'!$A$2:$A$100,0),MATCH('2-A) Asset-Industry mapping'!$C$4,'2-A) Asset Translations'!$B$1:$E$1,0)),"")</f>
        <v/>
      </c>
      <c r="D233" s="43"/>
      <c r="G233" s="43"/>
      <c r="J233" s="43"/>
      <c r="M233" s="43"/>
      <c r="P233" s="43"/>
      <c r="S233" s="43"/>
      <c r="V233" s="43"/>
      <c r="Y233" s="43"/>
      <c r="AB233" s="43"/>
      <c r="AE233" s="43"/>
      <c r="AH233" s="43"/>
      <c r="AK233" s="43"/>
      <c r="AN233" s="43"/>
      <c r="AQ233" s="43"/>
      <c r="AT233" s="43"/>
      <c r="AW233" s="43"/>
      <c r="AZ233" s="43"/>
      <c r="BC233" s="43"/>
      <c r="BF233" s="43"/>
      <c r="BI233" s="43"/>
      <c r="BL233" s="43"/>
      <c r="BO233" s="43"/>
      <c r="BR233" s="43"/>
      <c r="BU233" s="43"/>
      <c r="BX233" s="43"/>
      <c r="CA233" s="43"/>
      <c r="CD233" s="43"/>
      <c r="CG233" s="43"/>
      <c r="CJ233" s="43"/>
      <c r="CM233" s="43"/>
      <c r="CP233" s="43"/>
      <c r="CS233" s="43"/>
      <c r="CV233" s="43"/>
      <c r="CY233" s="43"/>
      <c r="DB233" s="43"/>
      <c r="DE233" s="43"/>
      <c r="DH233" s="43"/>
      <c r="DK233" s="43"/>
      <c r="DN233" s="43"/>
      <c r="DQ233" s="43"/>
      <c r="DT233" s="43"/>
      <c r="DW233" s="43"/>
      <c r="DZ233" s="43"/>
      <c r="EC233" s="43"/>
      <c r="EF233" s="43"/>
      <c r="EI233" s="43"/>
      <c r="EJ233" s="43"/>
    </row>
    <row r="234" spans="2:140" ht="15.75" customHeight="1">
      <c r="B234" s="42" t="e">
        <f t="shared" si="0"/>
        <v>#N/A</v>
      </c>
      <c r="C234" s="43" t="str">
        <f>_xlfn.IFNA(INDEX('2-A) Asset Translations'!$B$2:$E$100,MATCH('2-A) Asset-Industry mapping'!B234,'2-A) Asset Translations'!$A$2:$A$100,0),MATCH('2-A) Asset-Industry mapping'!$C$4,'2-A) Asset Translations'!$B$1:$E$1,0)),"")</f>
        <v/>
      </c>
      <c r="D234" s="43"/>
      <c r="G234" s="43"/>
      <c r="J234" s="43"/>
      <c r="M234" s="43"/>
      <c r="P234" s="43"/>
      <c r="S234" s="43"/>
      <c r="V234" s="43"/>
      <c r="Y234" s="43"/>
      <c r="AB234" s="43"/>
      <c r="AE234" s="43"/>
      <c r="AH234" s="43"/>
      <c r="AK234" s="43"/>
      <c r="AN234" s="43"/>
      <c r="AQ234" s="43"/>
      <c r="AT234" s="43"/>
      <c r="AW234" s="43"/>
      <c r="AZ234" s="43"/>
      <c r="BC234" s="43"/>
      <c r="BF234" s="43"/>
      <c r="BI234" s="43"/>
      <c r="BL234" s="43"/>
      <c r="BO234" s="43"/>
      <c r="BR234" s="43"/>
      <c r="BU234" s="43"/>
      <c r="BX234" s="43"/>
      <c r="CA234" s="43"/>
      <c r="CD234" s="43"/>
      <c r="CG234" s="43"/>
      <c r="CJ234" s="43"/>
      <c r="CM234" s="43"/>
      <c r="CP234" s="43"/>
      <c r="CS234" s="43"/>
      <c r="CV234" s="43"/>
      <c r="CY234" s="43"/>
      <c r="DB234" s="43"/>
      <c r="DE234" s="43"/>
      <c r="DH234" s="43"/>
      <c r="DK234" s="43"/>
      <c r="DN234" s="43"/>
      <c r="DQ234" s="43"/>
      <c r="DT234" s="43"/>
      <c r="DW234" s="43"/>
      <c r="DZ234" s="43"/>
      <c r="EC234" s="43"/>
      <c r="EF234" s="43"/>
      <c r="EI234" s="43"/>
      <c r="EJ234" s="43"/>
    </row>
    <row r="235" spans="2:140" ht="15.75" customHeight="1">
      <c r="B235" s="42" t="e">
        <f t="shared" si="0"/>
        <v>#N/A</v>
      </c>
      <c r="C235" s="43" t="str">
        <f>_xlfn.IFNA(INDEX('2-A) Asset Translations'!$B$2:$E$100,MATCH('2-A) Asset-Industry mapping'!B235,'2-A) Asset Translations'!$A$2:$A$100,0),MATCH('2-A) Asset-Industry mapping'!$C$4,'2-A) Asset Translations'!$B$1:$E$1,0)),"")</f>
        <v/>
      </c>
      <c r="D235" s="43"/>
      <c r="G235" s="43"/>
      <c r="J235" s="43"/>
      <c r="M235" s="43"/>
      <c r="P235" s="43"/>
      <c r="S235" s="43"/>
      <c r="V235" s="43"/>
      <c r="Y235" s="43"/>
      <c r="AB235" s="43"/>
      <c r="AE235" s="43"/>
      <c r="AH235" s="43"/>
      <c r="AK235" s="43"/>
      <c r="AN235" s="43"/>
      <c r="AQ235" s="43"/>
      <c r="AT235" s="43"/>
      <c r="AW235" s="43"/>
      <c r="AZ235" s="43"/>
      <c r="BC235" s="43"/>
      <c r="BF235" s="43"/>
      <c r="BI235" s="43"/>
      <c r="BL235" s="43"/>
      <c r="BO235" s="43"/>
      <c r="BR235" s="43"/>
      <c r="BU235" s="43"/>
      <c r="BX235" s="43"/>
      <c r="CA235" s="43"/>
      <c r="CD235" s="43"/>
      <c r="CG235" s="43"/>
      <c r="CJ235" s="43"/>
      <c r="CM235" s="43"/>
      <c r="CP235" s="43"/>
      <c r="CS235" s="43"/>
      <c r="CV235" s="43"/>
      <c r="CY235" s="43"/>
      <c r="DB235" s="43"/>
      <c r="DE235" s="43"/>
      <c r="DH235" s="43"/>
      <c r="DK235" s="43"/>
      <c r="DN235" s="43"/>
      <c r="DQ235" s="43"/>
      <c r="DT235" s="43"/>
      <c r="DW235" s="43"/>
      <c r="DZ235" s="43"/>
      <c r="EC235" s="43"/>
      <c r="EF235" s="43"/>
      <c r="EI235" s="43"/>
      <c r="EJ235" s="43"/>
    </row>
    <row r="236" spans="2:140" ht="15.75" customHeight="1">
      <c r="B236" s="42" t="e">
        <f t="shared" si="0"/>
        <v>#N/A</v>
      </c>
      <c r="C236" s="43" t="str">
        <f>_xlfn.IFNA(INDEX('2-A) Asset Translations'!$B$2:$E$100,MATCH('2-A) Asset-Industry mapping'!B236,'2-A) Asset Translations'!$A$2:$A$100,0),MATCH('2-A) Asset-Industry mapping'!$C$4,'2-A) Asset Translations'!$B$1:$E$1,0)),"")</f>
        <v/>
      </c>
      <c r="D236" s="43"/>
      <c r="G236" s="43"/>
      <c r="J236" s="43"/>
      <c r="M236" s="43"/>
      <c r="P236" s="43"/>
      <c r="S236" s="43"/>
      <c r="V236" s="43"/>
      <c r="Y236" s="43"/>
      <c r="AB236" s="43"/>
      <c r="AE236" s="43"/>
      <c r="AH236" s="43"/>
      <c r="AK236" s="43"/>
      <c r="AN236" s="43"/>
      <c r="AQ236" s="43"/>
      <c r="AT236" s="43"/>
      <c r="AW236" s="43"/>
      <c r="AZ236" s="43"/>
      <c r="BC236" s="43"/>
      <c r="BF236" s="43"/>
      <c r="BI236" s="43"/>
      <c r="BL236" s="43"/>
      <c r="BO236" s="43"/>
      <c r="BR236" s="43"/>
      <c r="BU236" s="43"/>
      <c r="BX236" s="43"/>
      <c r="CA236" s="43"/>
      <c r="CD236" s="43"/>
      <c r="CG236" s="43"/>
      <c r="CJ236" s="43"/>
      <c r="CM236" s="43"/>
      <c r="CP236" s="43"/>
      <c r="CS236" s="43"/>
      <c r="CV236" s="43"/>
      <c r="CY236" s="43"/>
      <c r="DB236" s="43"/>
      <c r="DE236" s="43"/>
      <c r="DH236" s="43"/>
      <c r="DK236" s="43"/>
      <c r="DN236" s="43"/>
      <c r="DQ236" s="43"/>
      <c r="DT236" s="43"/>
      <c r="DW236" s="43"/>
      <c r="DZ236" s="43"/>
      <c r="EC236" s="43"/>
      <c r="EF236" s="43"/>
      <c r="EI236" s="43"/>
      <c r="EJ236" s="43"/>
    </row>
    <row r="237" spans="2:140" ht="15.75" customHeight="1">
      <c r="B237" s="42" t="e">
        <f t="shared" si="0"/>
        <v>#N/A</v>
      </c>
      <c r="C237" s="43" t="str">
        <f>_xlfn.IFNA(INDEX('2-A) Asset Translations'!$B$2:$E$100,MATCH('2-A) Asset-Industry mapping'!B237,'2-A) Asset Translations'!$A$2:$A$100,0),MATCH('2-A) Asset-Industry mapping'!$C$4,'2-A) Asset Translations'!$B$1:$E$1,0)),"")</f>
        <v/>
      </c>
      <c r="D237" s="43"/>
      <c r="G237" s="43"/>
      <c r="J237" s="43"/>
      <c r="M237" s="43"/>
      <c r="P237" s="43"/>
      <c r="S237" s="43"/>
      <c r="V237" s="43"/>
      <c r="Y237" s="43"/>
      <c r="AB237" s="43"/>
      <c r="AE237" s="43"/>
      <c r="AH237" s="43"/>
      <c r="AK237" s="43"/>
      <c r="AN237" s="43"/>
      <c r="AQ237" s="43"/>
      <c r="AT237" s="43"/>
      <c r="AW237" s="43"/>
      <c r="AZ237" s="43"/>
      <c r="BC237" s="43"/>
      <c r="BF237" s="43"/>
      <c r="BI237" s="43"/>
      <c r="BL237" s="43"/>
      <c r="BO237" s="43"/>
      <c r="BR237" s="43"/>
      <c r="BU237" s="43"/>
      <c r="BX237" s="43"/>
      <c r="CA237" s="43"/>
      <c r="CD237" s="43"/>
      <c r="CG237" s="43"/>
      <c r="CJ237" s="43"/>
      <c r="CM237" s="43"/>
      <c r="CP237" s="43"/>
      <c r="CS237" s="43"/>
      <c r="CV237" s="43"/>
      <c r="CY237" s="43"/>
      <c r="DB237" s="43"/>
      <c r="DE237" s="43"/>
      <c r="DH237" s="43"/>
      <c r="DK237" s="43"/>
      <c r="DN237" s="43"/>
      <c r="DQ237" s="43"/>
      <c r="DT237" s="43"/>
      <c r="DW237" s="43"/>
      <c r="DZ237" s="43"/>
      <c r="EC237" s="43"/>
      <c r="EF237" s="43"/>
      <c r="EI237" s="43"/>
      <c r="EJ237" s="43"/>
    </row>
    <row r="238" spans="2:140" ht="15.75" customHeight="1">
      <c r="B238" s="42" t="e">
        <f t="shared" si="0"/>
        <v>#N/A</v>
      </c>
      <c r="C238" s="43" t="str">
        <f>_xlfn.IFNA(INDEX('2-A) Asset Translations'!$B$2:$E$100,MATCH('2-A) Asset-Industry mapping'!B238,'2-A) Asset Translations'!$A$2:$A$100,0),MATCH('2-A) Asset-Industry mapping'!$C$4,'2-A) Asset Translations'!$B$1:$E$1,0)),"")</f>
        <v/>
      </c>
      <c r="D238" s="43"/>
      <c r="G238" s="43"/>
      <c r="J238" s="43"/>
      <c r="M238" s="43"/>
      <c r="P238" s="43"/>
      <c r="S238" s="43"/>
      <c r="V238" s="43"/>
      <c r="Y238" s="43"/>
      <c r="AB238" s="43"/>
      <c r="AE238" s="43"/>
      <c r="AH238" s="43"/>
      <c r="AK238" s="43"/>
      <c r="AN238" s="43"/>
      <c r="AQ238" s="43"/>
      <c r="AT238" s="43"/>
      <c r="AW238" s="43"/>
      <c r="AZ238" s="43"/>
      <c r="BC238" s="43"/>
      <c r="BF238" s="43"/>
      <c r="BI238" s="43"/>
      <c r="BL238" s="43"/>
      <c r="BO238" s="43"/>
      <c r="BR238" s="43"/>
      <c r="BU238" s="43"/>
      <c r="BX238" s="43"/>
      <c r="CA238" s="43"/>
      <c r="CD238" s="43"/>
      <c r="CG238" s="43"/>
      <c r="CJ238" s="43"/>
      <c r="CM238" s="43"/>
      <c r="CP238" s="43"/>
      <c r="CS238" s="43"/>
      <c r="CV238" s="43"/>
      <c r="CY238" s="43"/>
      <c r="DB238" s="43"/>
      <c r="DE238" s="43"/>
      <c r="DH238" s="43"/>
      <c r="DK238" s="43"/>
      <c r="DN238" s="43"/>
      <c r="DQ238" s="43"/>
      <c r="DT238" s="43"/>
      <c r="DW238" s="43"/>
      <c r="DZ238" s="43"/>
      <c r="EC238" s="43"/>
      <c r="EF238" s="43"/>
      <c r="EI238" s="43"/>
      <c r="EJ238" s="43"/>
    </row>
    <row r="239" spans="2:140" ht="15.75" customHeight="1">
      <c r="B239" s="42" t="e">
        <f t="shared" si="0"/>
        <v>#N/A</v>
      </c>
      <c r="C239" s="43" t="str">
        <f>_xlfn.IFNA(INDEX('2-A) Asset Translations'!$B$2:$E$100,MATCH('2-A) Asset-Industry mapping'!B239,'2-A) Asset Translations'!$A$2:$A$100,0),MATCH('2-A) Asset-Industry mapping'!$C$4,'2-A) Asset Translations'!$B$1:$E$1,0)),"")</f>
        <v/>
      </c>
      <c r="D239" s="43"/>
      <c r="G239" s="43"/>
      <c r="J239" s="43"/>
      <c r="M239" s="43"/>
      <c r="P239" s="43"/>
      <c r="S239" s="43"/>
      <c r="V239" s="43"/>
      <c r="Y239" s="43"/>
      <c r="AB239" s="43"/>
      <c r="AE239" s="43"/>
      <c r="AH239" s="43"/>
      <c r="AK239" s="43"/>
      <c r="AN239" s="43"/>
      <c r="AQ239" s="43"/>
      <c r="AT239" s="43"/>
      <c r="AW239" s="43"/>
      <c r="AZ239" s="43"/>
      <c r="BC239" s="43"/>
      <c r="BF239" s="43"/>
      <c r="BI239" s="43"/>
      <c r="BL239" s="43"/>
      <c r="BO239" s="43"/>
      <c r="BR239" s="43"/>
      <c r="BU239" s="43"/>
      <c r="BX239" s="43"/>
      <c r="CA239" s="43"/>
      <c r="CD239" s="43"/>
      <c r="CG239" s="43"/>
      <c r="CJ239" s="43"/>
      <c r="CM239" s="43"/>
      <c r="CP239" s="43"/>
      <c r="CS239" s="43"/>
      <c r="CV239" s="43"/>
      <c r="CY239" s="43"/>
      <c r="DB239" s="43"/>
      <c r="DE239" s="43"/>
      <c r="DH239" s="43"/>
      <c r="DK239" s="43"/>
      <c r="DN239" s="43"/>
      <c r="DQ239" s="43"/>
      <c r="DT239" s="43"/>
      <c r="DW239" s="43"/>
      <c r="DZ239" s="43"/>
      <c r="EC239" s="43"/>
      <c r="EF239" s="43"/>
      <c r="EI239" s="43"/>
      <c r="EJ239" s="43"/>
    </row>
    <row r="240" spans="2:140" ht="15.75" customHeight="1">
      <c r="B240" s="42" t="e">
        <f t="shared" si="0"/>
        <v>#N/A</v>
      </c>
      <c r="C240" s="43" t="str">
        <f>_xlfn.IFNA(INDEX('2-A) Asset Translations'!$B$2:$E$100,MATCH('2-A) Asset-Industry mapping'!B240,'2-A) Asset Translations'!$A$2:$A$100,0),MATCH('2-A) Asset-Industry mapping'!$C$4,'2-A) Asset Translations'!$B$1:$E$1,0)),"")</f>
        <v/>
      </c>
      <c r="D240" s="43"/>
      <c r="G240" s="43"/>
      <c r="J240" s="43"/>
      <c r="M240" s="43"/>
      <c r="P240" s="43"/>
      <c r="S240" s="43"/>
      <c r="V240" s="43"/>
      <c r="Y240" s="43"/>
      <c r="AB240" s="43"/>
      <c r="AE240" s="43"/>
      <c r="AH240" s="43"/>
      <c r="AK240" s="43"/>
      <c r="AN240" s="43"/>
      <c r="AQ240" s="43"/>
      <c r="AT240" s="43"/>
      <c r="AW240" s="43"/>
      <c r="AZ240" s="43"/>
      <c r="BC240" s="43"/>
      <c r="BF240" s="43"/>
      <c r="BI240" s="43"/>
      <c r="BL240" s="43"/>
      <c r="BO240" s="43"/>
      <c r="BR240" s="43"/>
      <c r="BU240" s="43"/>
      <c r="BX240" s="43"/>
      <c r="CA240" s="43"/>
      <c r="CD240" s="43"/>
      <c r="CG240" s="43"/>
      <c r="CJ240" s="43"/>
      <c r="CM240" s="43"/>
      <c r="CP240" s="43"/>
      <c r="CS240" s="43"/>
      <c r="CV240" s="43"/>
      <c r="CY240" s="43"/>
      <c r="DB240" s="43"/>
      <c r="DE240" s="43"/>
      <c r="DH240" s="43"/>
      <c r="DK240" s="43"/>
      <c r="DN240" s="43"/>
      <c r="DQ240" s="43"/>
      <c r="DT240" s="43"/>
      <c r="DW240" s="43"/>
      <c r="DZ240" s="43"/>
      <c r="EC240" s="43"/>
      <c r="EF240" s="43"/>
      <c r="EI240" s="43"/>
      <c r="EJ240" s="43"/>
    </row>
    <row r="241" spans="2:140" ht="15.75" customHeight="1">
      <c r="B241" s="42" t="e">
        <f t="shared" si="0"/>
        <v>#N/A</v>
      </c>
      <c r="C241" s="43" t="str">
        <f>_xlfn.IFNA(INDEX('2-A) Asset Translations'!$B$2:$E$100,MATCH('2-A) Asset-Industry mapping'!B241,'2-A) Asset Translations'!$A$2:$A$100,0),MATCH('2-A) Asset-Industry mapping'!$C$4,'2-A) Asset Translations'!$B$1:$E$1,0)),"")</f>
        <v/>
      </c>
      <c r="D241" s="43"/>
      <c r="G241" s="43"/>
      <c r="J241" s="43"/>
      <c r="M241" s="43"/>
      <c r="P241" s="43"/>
      <c r="S241" s="43"/>
      <c r="V241" s="43"/>
      <c r="Y241" s="43"/>
      <c r="AB241" s="43"/>
      <c r="AE241" s="43"/>
      <c r="AH241" s="43"/>
      <c r="AK241" s="43"/>
      <c r="AN241" s="43"/>
      <c r="AQ241" s="43"/>
      <c r="AT241" s="43"/>
      <c r="AW241" s="43"/>
      <c r="AZ241" s="43"/>
      <c r="BC241" s="43"/>
      <c r="BF241" s="43"/>
      <c r="BI241" s="43"/>
      <c r="BL241" s="43"/>
      <c r="BO241" s="43"/>
      <c r="BR241" s="43"/>
      <c r="BU241" s="43"/>
      <c r="BX241" s="43"/>
      <c r="CA241" s="43"/>
      <c r="CD241" s="43"/>
      <c r="CG241" s="43"/>
      <c r="CJ241" s="43"/>
      <c r="CM241" s="43"/>
      <c r="CP241" s="43"/>
      <c r="CS241" s="43"/>
      <c r="CV241" s="43"/>
      <c r="CY241" s="43"/>
      <c r="DB241" s="43"/>
      <c r="DE241" s="43"/>
      <c r="DH241" s="43"/>
      <c r="DK241" s="43"/>
      <c r="DN241" s="43"/>
      <c r="DQ241" s="43"/>
      <c r="DT241" s="43"/>
      <c r="DW241" s="43"/>
      <c r="DZ241" s="43"/>
      <c r="EC241" s="43"/>
      <c r="EF241" s="43"/>
      <c r="EI241" s="43"/>
      <c r="EJ241" s="43"/>
    </row>
    <row r="242" spans="2:140" ht="15.75" customHeight="1">
      <c r="B242" s="42" t="e">
        <f t="shared" si="0"/>
        <v>#N/A</v>
      </c>
      <c r="C242" s="43" t="str">
        <f>_xlfn.IFNA(INDEX('2-A) Asset Translations'!$B$2:$E$100,MATCH('2-A) Asset-Industry mapping'!B242,'2-A) Asset Translations'!$A$2:$A$100,0),MATCH('2-A) Asset-Industry mapping'!$C$4,'2-A) Asset Translations'!$B$1:$E$1,0)),"")</f>
        <v/>
      </c>
      <c r="D242" s="43"/>
      <c r="G242" s="43"/>
      <c r="J242" s="43"/>
      <c r="M242" s="43"/>
      <c r="P242" s="43"/>
      <c r="S242" s="43"/>
      <c r="V242" s="43"/>
      <c r="Y242" s="43"/>
      <c r="AB242" s="43"/>
      <c r="AE242" s="43"/>
      <c r="AH242" s="43"/>
      <c r="AK242" s="43"/>
      <c r="AN242" s="43"/>
      <c r="AQ242" s="43"/>
      <c r="AT242" s="43"/>
      <c r="AW242" s="43"/>
      <c r="AZ242" s="43"/>
      <c r="BC242" s="43"/>
      <c r="BF242" s="43"/>
      <c r="BI242" s="43"/>
      <c r="BL242" s="43"/>
      <c r="BO242" s="43"/>
      <c r="BR242" s="43"/>
      <c r="BU242" s="43"/>
      <c r="BX242" s="43"/>
      <c r="CA242" s="43"/>
      <c r="CD242" s="43"/>
      <c r="CG242" s="43"/>
      <c r="CJ242" s="43"/>
      <c r="CM242" s="43"/>
      <c r="CP242" s="43"/>
      <c r="CS242" s="43"/>
      <c r="CV242" s="43"/>
      <c r="CY242" s="43"/>
      <c r="DB242" s="43"/>
      <c r="DE242" s="43"/>
      <c r="DH242" s="43"/>
      <c r="DK242" s="43"/>
      <c r="DN242" s="43"/>
      <c r="DQ242" s="43"/>
      <c r="DT242" s="43"/>
      <c r="DW242" s="43"/>
      <c r="DZ242" s="43"/>
      <c r="EC242" s="43"/>
      <c r="EF242" s="43"/>
      <c r="EI242" s="43"/>
      <c r="EJ242" s="43"/>
    </row>
    <row r="243" spans="2:140" ht="15.75" customHeight="1">
      <c r="B243" s="42" t="e">
        <f t="shared" si="0"/>
        <v>#N/A</v>
      </c>
      <c r="C243" s="43" t="str">
        <f>_xlfn.IFNA(INDEX('2-A) Asset Translations'!$B$2:$E$100,MATCH('2-A) Asset-Industry mapping'!B243,'2-A) Asset Translations'!$A$2:$A$100,0),MATCH('2-A) Asset-Industry mapping'!$C$4,'2-A) Asset Translations'!$B$1:$E$1,0)),"")</f>
        <v/>
      </c>
      <c r="D243" s="43"/>
      <c r="G243" s="43"/>
      <c r="J243" s="43"/>
      <c r="M243" s="43"/>
      <c r="P243" s="43"/>
      <c r="S243" s="43"/>
      <c r="V243" s="43"/>
      <c r="Y243" s="43"/>
      <c r="AB243" s="43"/>
      <c r="AE243" s="43"/>
      <c r="AH243" s="43"/>
      <c r="AK243" s="43"/>
      <c r="AN243" s="43"/>
      <c r="AQ243" s="43"/>
      <c r="AT243" s="43"/>
      <c r="AW243" s="43"/>
      <c r="AZ243" s="43"/>
      <c r="BC243" s="43"/>
      <c r="BF243" s="43"/>
      <c r="BI243" s="43"/>
      <c r="BL243" s="43"/>
      <c r="BO243" s="43"/>
      <c r="BR243" s="43"/>
      <c r="BU243" s="43"/>
      <c r="BX243" s="43"/>
      <c r="CA243" s="43"/>
      <c r="CD243" s="43"/>
      <c r="CG243" s="43"/>
      <c r="CJ243" s="43"/>
      <c r="CM243" s="43"/>
      <c r="CP243" s="43"/>
      <c r="CS243" s="43"/>
      <c r="CV243" s="43"/>
      <c r="CY243" s="43"/>
      <c r="DB243" s="43"/>
      <c r="DE243" s="43"/>
      <c r="DH243" s="43"/>
      <c r="DK243" s="43"/>
      <c r="DN243" s="43"/>
      <c r="DQ243" s="43"/>
      <c r="DT243" s="43"/>
      <c r="DW243" s="43"/>
      <c r="DZ243" s="43"/>
      <c r="EC243" s="43"/>
      <c r="EF243" s="43"/>
      <c r="EI243" s="43"/>
      <c r="EJ243" s="43"/>
    </row>
    <row r="244" spans="2:140" ht="15.75" customHeight="1">
      <c r="B244" s="42" t="e">
        <f t="shared" si="0"/>
        <v>#N/A</v>
      </c>
      <c r="C244" s="43" t="str">
        <f>_xlfn.IFNA(INDEX('2-A) Asset Translations'!$B$2:$E$100,MATCH('2-A) Asset-Industry mapping'!B244,'2-A) Asset Translations'!$A$2:$A$100,0),MATCH('2-A) Asset-Industry mapping'!$C$4,'2-A) Asset Translations'!$B$1:$E$1,0)),"")</f>
        <v/>
      </c>
      <c r="D244" s="43"/>
      <c r="G244" s="43"/>
      <c r="J244" s="43"/>
      <c r="M244" s="43"/>
      <c r="P244" s="43"/>
      <c r="S244" s="43"/>
      <c r="V244" s="43"/>
      <c r="Y244" s="43"/>
      <c r="AB244" s="43"/>
      <c r="AE244" s="43"/>
      <c r="AH244" s="43"/>
      <c r="AK244" s="43"/>
      <c r="AN244" s="43"/>
      <c r="AQ244" s="43"/>
      <c r="AT244" s="43"/>
      <c r="AW244" s="43"/>
      <c r="AZ244" s="43"/>
      <c r="BC244" s="43"/>
      <c r="BF244" s="43"/>
      <c r="BI244" s="43"/>
      <c r="BL244" s="43"/>
      <c r="BO244" s="43"/>
      <c r="BR244" s="43"/>
      <c r="BU244" s="43"/>
      <c r="BX244" s="43"/>
      <c r="CA244" s="43"/>
      <c r="CD244" s="43"/>
      <c r="CG244" s="43"/>
      <c r="CJ244" s="43"/>
      <c r="CM244" s="43"/>
      <c r="CP244" s="43"/>
      <c r="CS244" s="43"/>
      <c r="CV244" s="43"/>
      <c r="CY244" s="43"/>
      <c r="DB244" s="43"/>
      <c r="DE244" s="43"/>
      <c r="DH244" s="43"/>
      <c r="DK244" s="43"/>
      <c r="DN244" s="43"/>
      <c r="DQ244" s="43"/>
      <c r="DT244" s="43"/>
      <c r="DW244" s="43"/>
      <c r="DZ244" s="43"/>
      <c r="EC244" s="43"/>
      <c r="EF244" s="43"/>
      <c r="EI244" s="43"/>
      <c r="EJ244" s="43"/>
    </row>
    <row r="245" spans="2:140" ht="15.75" customHeight="1">
      <c r="B245" s="42" t="e">
        <f t="shared" si="0"/>
        <v>#N/A</v>
      </c>
      <c r="C245" s="43" t="str">
        <f>_xlfn.IFNA(INDEX('2-A) Asset Translations'!$B$2:$E$100,MATCH('2-A) Asset-Industry mapping'!B245,'2-A) Asset Translations'!$A$2:$A$100,0),MATCH('2-A) Asset-Industry mapping'!$C$4,'2-A) Asset Translations'!$B$1:$E$1,0)),"")</f>
        <v/>
      </c>
      <c r="D245" s="43"/>
      <c r="G245" s="43"/>
      <c r="J245" s="43"/>
      <c r="M245" s="43"/>
      <c r="P245" s="43"/>
      <c r="S245" s="43"/>
      <c r="V245" s="43"/>
      <c r="Y245" s="43"/>
      <c r="AB245" s="43"/>
      <c r="AE245" s="43"/>
      <c r="AH245" s="43"/>
      <c r="AK245" s="43"/>
      <c r="AN245" s="43"/>
      <c r="AQ245" s="43"/>
      <c r="AT245" s="43"/>
      <c r="AW245" s="43"/>
      <c r="AZ245" s="43"/>
      <c r="BC245" s="43"/>
      <c r="BF245" s="43"/>
      <c r="BI245" s="43"/>
      <c r="BL245" s="43"/>
      <c r="BO245" s="43"/>
      <c r="BR245" s="43"/>
      <c r="BU245" s="43"/>
      <c r="BX245" s="43"/>
      <c r="CA245" s="43"/>
      <c r="CD245" s="43"/>
      <c r="CG245" s="43"/>
      <c r="CJ245" s="43"/>
      <c r="CM245" s="43"/>
      <c r="CP245" s="43"/>
      <c r="CS245" s="43"/>
      <c r="CV245" s="43"/>
      <c r="CY245" s="43"/>
      <c r="DB245" s="43"/>
      <c r="DE245" s="43"/>
      <c r="DH245" s="43"/>
      <c r="DK245" s="43"/>
      <c r="DN245" s="43"/>
      <c r="DQ245" s="43"/>
      <c r="DT245" s="43"/>
      <c r="DW245" s="43"/>
      <c r="DZ245" s="43"/>
      <c r="EC245" s="43"/>
      <c r="EF245" s="43"/>
      <c r="EI245" s="43"/>
      <c r="EJ245" s="43"/>
    </row>
    <row r="246" spans="2:140" ht="15.75" customHeight="1">
      <c r="B246" s="42" t="e">
        <f t="shared" si="0"/>
        <v>#N/A</v>
      </c>
      <c r="C246" s="43" t="str">
        <f>_xlfn.IFNA(INDEX('2-A) Asset Translations'!$B$2:$E$100,MATCH('2-A) Asset-Industry mapping'!B246,'2-A) Asset Translations'!$A$2:$A$100,0),MATCH('2-A) Asset-Industry mapping'!$C$4,'2-A) Asset Translations'!$B$1:$E$1,0)),"")</f>
        <v/>
      </c>
      <c r="D246" s="43"/>
      <c r="G246" s="43"/>
      <c r="J246" s="43"/>
      <c r="M246" s="43"/>
      <c r="P246" s="43"/>
      <c r="S246" s="43"/>
      <c r="V246" s="43"/>
      <c r="Y246" s="43"/>
      <c r="AB246" s="43"/>
      <c r="AE246" s="43"/>
      <c r="AH246" s="43"/>
      <c r="AK246" s="43"/>
      <c r="AN246" s="43"/>
      <c r="AQ246" s="43"/>
      <c r="AT246" s="43"/>
      <c r="AW246" s="43"/>
      <c r="AZ246" s="43"/>
      <c r="BC246" s="43"/>
      <c r="BF246" s="43"/>
      <c r="BI246" s="43"/>
      <c r="BL246" s="43"/>
      <c r="BO246" s="43"/>
      <c r="BR246" s="43"/>
      <c r="BU246" s="43"/>
      <c r="BX246" s="43"/>
      <c r="CA246" s="43"/>
      <c r="CD246" s="43"/>
      <c r="CG246" s="43"/>
      <c r="CJ246" s="43"/>
      <c r="CM246" s="43"/>
      <c r="CP246" s="43"/>
      <c r="CS246" s="43"/>
      <c r="CV246" s="43"/>
      <c r="CY246" s="43"/>
      <c r="DB246" s="43"/>
      <c r="DE246" s="43"/>
      <c r="DH246" s="43"/>
      <c r="DK246" s="43"/>
      <c r="DN246" s="43"/>
      <c r="DQ246" s="43"/>
      <c r="DT246" s="43"/>
      <c r="DW246" s="43"/>
      <c r="DZ246" s="43"/>
      <c r="EC246" s="43"/>
      <c r="EF246" s="43"/>
      <c r="EI246" s="43"/>
      <c r="EJ246" s="43"/>
    </row>
    <row r="247" spans="2:140" ht="15.75" customHeight="1">
      <c r="B247" s="42" t="e">
        <f t="shared" si="0"/>
        <v>#N/A</v>
      </c>
      <c r="C247" s="43" t="str">
        <f>_xlfn.IFNA(INDEX('2-A) Asset Translations'!$B$2:$E$100,MATCH('2-A) Asset-Industry mapping'!B247,'2-A) Asset Translations'!$A$2:$A$100,0),MATCH('2-A) Asset-Industry mapping'!$C$4,'2-A) Asset Translations'!$B$1:$E$1,0)),"")</f>
        <v/>
      </c>
      <c r="D247" s="43"/>
      <c r="G247" s="43"/>
      <c r="J247" s="43"/>
      <c r="M247" s="43"/>
      <c r="P247" s="43"/>
      <c r="S247" s="43"/>
      <c r="V247" s="43"/>
      <c r="Y247" s="43"/>
      <c r="AB247" s="43"/>
      <c r="AE247" s="43"/>
      <c r="AH247" s="43"/>
      <c r="AK247" s="43"/>
      <c r="AN247" s="43"/>
      <c r="AQ247" s="43"/>
      <c r="AT247" s="43"/>
      <c r="AW247" s="43"/>
      <c r="AZ247" s="43"/>
      <c r="BC247" s="43"/>
      <c r="BF247" s="43"/>
      <c r="BI247" s="43"/>
      <c r="BL247" s="43"/>
      <c r="BO247" s="43"/>
      <c r="BR247" s="43"/>
      <c r="BU247" s="43"/>
      <c r="BX247" s="43"/>
      <c r="CA247" s="43"/>
      <c r="CD247" s="43"/>
      <c r="CG247" s="43"/>
      <c r="CJ247" s="43"/>
      <c r="CM247" s="43"/>
      <c r="CP247" s="43"/>
      <c r="CS247" s="43"/>
      <c r="CV247" s="43"/>
      <c r="CY247" s="43"/>
      <c r="DB247" s="43"/>
      <c r="DE247" s="43"/>
      <c r="DH247" s="43"/>
      <c r="DK247" s="43"/>
      <c r="DN247" s="43"/>
      <c r="DQ247" s="43"/>
      <c r="DT247" s="43"/>
      <c r="DW247" s="43"/>
      <c r="DZ247" s="43"/>
      <c r="EC247" s="43"/>
      <c r="EF247" s="43"/>
      <c r="EI247" s="43"/>
      <c r="EJ247" s="43"/>
    </row>
    <row r="248" spans="2:140" ht="15.75" customHeight="1">
      <c r="B248" s="42" t="e">
        <f t="shared" si="0"/>
        <v>#N/A</v>
      </c>
      <c r="C248" s="43" t="str">
        <f>_xlfn.IFNA(INDEX('2-A) Asset Translations'!$B$2:$E$100,MATCH('2-A) Asset-Industry mapping'!B248,'2-A) Asset Translations'!$A$2:$A$100,0),MATCH('2-A) Asset-Industry mapping'!$C$4,'2-A) Asset Translations'!$B$1:$E$1,0)),"")</f>
        <v/>
      </c>
      <c r="D248" s="43"/>
      <c r="G248" s="43"/>
      <c r="J248" s="43"/>
      <c r="M248" s="43"/>
      <c r="P248" s="43"/>
      <c r="S248" s="43"/>
      <c r="V248" s="43"/>
      <c r="Y248" s="43"/>
      <c r="AB248" s="43"/>
      <c r="AE248" s="43"/>
      <c r="AH248" s="43"/>
      <c r="AK248" s="43"/>
      <c r="AN248" s="43"/>
      <c r="AQ248" s="43"/>
      <c r="AT248" s="43"/>
      <c r="AW248" s="43"/>
      <c r="AZ248" s="43"/>
      <c r="BC248" s="43"/>
      <c r="BF248" s="43"/>
      <c r="BI248" s="43"/>
      <c r="BL248" s="43"/>
      <c r="BO248" s="43"/>
      <c r="BR248" s="43"/>
      <c r="BU248" s="43"/>
      <c r="BX248" s="43"/>
      <c r="CA248" s="43"/>
      <c r="CD248" s="43"/>
      <c r="CG248" s="43"/>
      <c r="CJ248" s="43"/>
      <c r="CM248" s="43"/>
      <c r="CP248" s="43"/>
      <c r="CS248" s="43"/>
      <c r="CV248" s="43"/>
      <c r="CY248" s="43"/>
      <c r="DB248" s="43"/>
      <c r="DE248" s="43"/>
      <c r="DH248" s="43"/>
      <c r="DK248" s="43"/>
      <c r="DN248" s="43"/>
      <c r="DQ248" s="43"/>
      <c r="DT248" s="43"/>
      <c r="DW248" s="43"/>
      <c r="DZ248" s="43"/>
      <c r="EC248" s="43"/>
      <c r="EF248" s="43"/>
      <c r="EI248" s="43"/>
      <c r="EJ248" s="43"/>
    </row>
    <row r="249" spans="2:140" ht="15.75" customHeight="1">
      <c r="B249" s="42" t="e">
        <f t="shared" si="0"/>
        <v>#N/A</v>
      </c>
      <c r="C249" s="43" t="str">
        <f>_xlfn.IFNA(INDEX('2-A) Asset Translations'!$B$2:$E$100,MATCH('2-A) Asset-Industry mapping'!B249,'2-A) Asset Translations'!$A$2:$A$100,0),MATCH('2-A) Asset-Industry mapping'!$C$4,'2-A) Asset Translations'!$B$1:$E$1,0)),"")</f>
        <v/>
      </c>
      <c r="D249" s="43"/>
      <c r="G249" s="43"/>
      <c r="J249" s="43"/>
      <c r="M249" s="43"/>
      <c r="P249" s="43"/>
      <c r="S249" s="43"/>
      <c r="V249" s="43"/>
      <c r="Y249" s="43"/>
      <c r="AB249" s="43"/>
      <c r="AE249" s="43"/>
      <c r="AH249" s="43"/>
      <c r="AK249" s="43"/>
      <c r="AN249" s="43"/>
      <c r="AQ249" s="43"/>
      <c r="AT249" s="43"/>
      <c r="AW249" s="43"/>
      <c r="AZ249" s="43"/>
      <c r="BC249" s="43"/>
      <c r="BF249" s="43"/>
      <c r="BI249" s="43"/>
      <c r="BL249" s="43"/>
      <c r="BO249" s="43"/>
      <c r="BR249" s="43"/>
      <c r="BU249" s="43"/>
      <c r="BX249" s="43"/>
      <c r="CA249" s="43"/>
      <c r="CD249" s="43"/>
      <c r="CG249" s="43"/>
      <c r="CJ249" s="43"/>
      <c r="CM249" s="43"/>
      <c r="CP249" s="43"/>
      <c r="CS249" s="43"/>
      <c r="CV249" s="43"/>
      <c r="CY249" s="43"/>
      <c r="DB249" s="43"/>
      <c r="DE249" s="43"/>
      <c r="DH249" s="43"/>
      <c r="DK249" s="43"/>
      <c r="DN249" s="43"/>
      <c r="DQ249" s="43"/>
      <c r="DT249" s="43"/>
      <c r="DW249" s="43"/>
      <c r="DZ249" s="43"/>
      <c r="EC249" s="43"/>
      <c r="EF249" s="43"/>
      <c r="EI249" s="43"/>
      <c r="EJ249" s="43"/>
    </row>
    <row r="250" spans="2:140" ht="15.75" customHeight="1">
      <c r="B250" s="42" t="e">
        <f t="shared" si="0"/>
        <v>#N/A</v>
      </c>
      <c r="C250" s="43" t="str">
        <f>_xlfn.IFNA(INDEX('2-A) Asset Translations'!$B$2:$E$100,MATCH('2-A) Asset-Industry mapping'!B250,'2-A) Asset Translations'!$A$2:$A$100,0),MATCH('2-A) Asset-Industry mapping'!$C$4,'2-A) Asset Translations'!$B$1:$E$1,0)),"")</f>
        <v/>
      </c>
      <c r="D250" s="43"/>
      <c r="G250" s="43"/>
      <c r="J250" s="43"/>
      <c r="M250" s="43"/>
      <c r="P250" s="43"/>
      <c r="S250" s="43"/>
      <c r="V250" s="43"/>
      <c r="Y250" s="43"/>
      <c r="AB250" s="43"/>
      <c r="AE250" s="43"/>
      <c r="AH250" s="43"/>
      <c r="AK250" s="43"/>
      <c r="AN250" s="43"/>
      <c r="AQ250" s="43"/>
      <c r="AT250" s="43"/>
      <c r="AW250" s="43"/>
      <c r="AZ250" s="43"/>
      <c r="BC250" s="43"/>
      <c r="BF250" s="43"/>
      <c r="BI250" s="43"/>
      <c r="BL250" s="43"/>
      <c r="BO250" s="43"/>
      <c r="BR250" s="43"/>
      <c r="BU250" s="43"/>
      <c r="BX250" s="43"/>
      <c r="CA250" s="43"/>
      <c r="CD250" s="43"/>
      <c r="CG250" s="43"/>
      <c r="CJ250" s="43"/>
      <c r="CM250" s="43"/>
      <c r="CP250" s="43"/>
      <c r="CS250" s="43"/>
      <c r="CV250" s="43"/>
      <c r="CY250" s="43"/>
      <c r="DB250" s="43"/>
      <c r="DE250" s="43"/>
      <c r="DH250" s="43"/>
      <c r="DK250" s="43"/>
      <c r="DN250" s="43"/>
      <c r="DQ250" s="43"/>
      <c r="DT250" s="43"/>
      <c r="DW250" s="43"/>
      <c r="DZ250" s="43"/>
      <c r="EC250" s="43"/>
      <c r="EF250" s="43"/>
      <c r="EI250" s="43"/>
      <c r="EJ250" s="43"/>
    </row>
    <row r="251" spans="2:140" ht="15.75" customHeight="1">
      <c r="B251" s="42" t="e">
        <f t="shared" si="0"/>
        <v>#N/A</v>
      </c>
      <c r="C251" s="43" t="str">
        <f>_xlfn.IFNA(INDEX('2-A) Asset Translations'!$B$2:$E$100,MATCH('2-A) Asset-Industry mapping'!B251,'2-A) Asset Translations'!$A$2:$A$100,0),MATCH('2-A) Asset-Industry mapping'!$C$4,'2-A) Asset Translations'!$B$1:$E$1,0)),"")</f>
        <v/>
      </c>
      <c r="D251" s="43"/>
      <c r="G251" s="43"/>
      <c r="J251" s="43"/>
      <c r="M251" s="43"/>
      <c r="P251" s="43"/>
      <c r="S251" s="43"/>
      <c r="V251" s="43"/>
      <c r="Y251" s="43"/>
      <c r="AB251" s="43"/>
      <c r="AE251" s="43"/>
      <c r="AH251" s="43"/>
      <c r="AK251" s="43"/>
      <c r="AN251" s="43"/>
      <c r="AQ251" s="43"/>
      <c r="AT251" s="43"/>
      <c r="AW251" s="43"/>
      <c r="AZ251" s="43"/>
      <c r="BC251" s="43"/>
      <c r="BF251" s="43"/>
      <c r="BI251" s="43"/>
      <c r="BL251" s="43"/>
      <c r="BO251" s="43"/>
      <c r="BR251" s="43"/>
      <c r="BU251" s="43"/>
      <c r="BX251" s="43"/>
      <c r="CA251" s="43"/>
      <c r="CD251" s="43"/>
      <c r="CG251" s="43"/>
      <c r="CJ251" s="43"/>
      <c r="CM251" s="43"/>
      <c r="CP251" s="43"/>
      <c r="CS251" s="43"/>
      <c r="CV251" s="43"/>
      <c r="CY251" s="43"/>
      <c r="DB251" s="43"/>
      <c r="DE251" s="43"/>
      <c r="DH251" s="43"/>
      <c r="DK251" s="43"/>
      <c r="DN251" s="43"/>
      <c r="DQ251" s="43"/>
      <c r="DT251" s="43"/>
      <c r="DW251" s="43"/>
      <c r="DZ251" s="43"/>
      <c r="EC251" s="43"/>
      <c r="EF251" s="43"/>
      <c r="EI251" s="43"/>
      <c r="EJ251" s="43"/>
    </row>
    <row r="252" spans="2:140" ht="15.75" customHeight="1">
      <c r="B252" s="42" t="e">
        <f t="shared" si="0"/>
        <v>#N/A</v>
      </c>
      <c r="C252" s="43" t="str">
        <f>_xlfn.IFNA(INDEX('2-A) Asset Translations'!$B$2:$E$100,MATCH('2-A) Asset-Industry mapping'!B252,'2-A) Asset Translations'!$A$2:$A$100,0),MATCH('2-A) Asset-Industry mapping'!$C$4,'2-A) Asset Translations'!$B$1:$E$1,0)),"")</f>
        <v/>
      </c>
      <c r="D252" s="43"/>
      <c r="G252" s="43"/>
      <c r="J252" s="43"/>
      <c r="M252" s="43"/>
      <c r="P252" s="43"/>
      <c r="S252" s="43"/>
      <c r="V252" s="43"/>
      <c r="Y252" s="43"/>
      <c r="AB252" s="43"/>
      <c r="AE252" s="43"/>
      <c r="AH252" s="43"/>
      <c r="AK252" s="43"/>
      <c r="AN252" s="43"/>
      <c r="AQ252" s="43"/>
      <c r="AT252" s="43"/>
      <c r="AW252" s="43"/>
      <c r="AZ252" s="43"/>
      <c r="BC252" s="43"/>
      <c r="BF252" s="43"/>
      <c r="BI252" s="43"/>
      <c r="BL252" s="43"/>
      <c r="BO252" s="43"/>
      <c r="BR252" s="43"/>
      <c r="BU252" s="43"/>
      <c r="BX252" s="43"/>
      <c r="CA252" s="43"/>
      <c r="CD252" s="43"/>
      <c r="CG252" s="43"/>
      <c r="CJ252" s="43"/>
      <c r="CM252" s="43"/>
      <c r="CP252" s="43"/>
      <c r="CS252" s="43"/>
      <c r="CV252" s="43"/>
      <c r="CY252" s="43"/>
      <c r="DB252" s="43"/>
      <c r="DE252" s="43"/>
      <c r="DH252" s="43"/>
      <c r="DK252" s="43"/>
      <c r="DN252" s="43"/>
      <c r="DQ252" s="43"/>
      <c r="DT252" s="43"/>
      <c r="DW252" s="43"/>
      <c r="DZ252" s="43"/>
      <c r="EC252" s="43"/>
      <c r="EF252" s="43"/>
      <c r="EI252" s="43"/>
      <c r="EJ252" s="43"/>
    </row>
    <row r="253" spans="2:140" ht="15.75" customHeight="1">
      <c r="B253" s="42" t="e">
        <f t="shared" si="0"/>
        <v>#N/A</v>
      </c>
      <c r="C253" s="43" t="str">
        <f>_xlfn.IFNA(INDEX('2-A) Asset Translations'!$B$2:$E$100,MATCH('2-A) Asset-Industry mapping'!B253,'2-A) Asset Translations'!$A$2:$A$100,0),MATCH('2-A) Asset-Industry mapping'!$C$4,'2-A) Asset Translations'!$B$1:$E$1,0)),"")</f>
        <v/>
      </c>
      <c r="D253" s="43"/>
      <c r="G253" s="43"/>
      <c r="J253" s="43"/>
      <c r="M253" s="43"/>
      <c r="P253" s="43"/>
      <c r="S253" s="43"/>
      <c r="V253" s="43"/>
      <c r="Y253" s="43"/>
      <c r="AB253" s="43"/>
      <c r="AE253" s="43"/>
      <c r="AH253" s="43"/>
      <c r="AK253" s="43"/>
      <c r="AN253" s="43"/>
      <c r="AQ253" s="43"/>
      <c r="AT253" s="43"/>
      <c r="AW253" s="43"/>
      <c r="AZ253" s="43"/>
      <c r="BC253" s="43"/>
      <c r="BF253" s="43"/>
      <c r="BI253" s="43"/>
      <c r="BL253" s="43"/>
      <c r="BO253" s="43"/>
      <c r="BR253" s="43"/>
      <c r="BU253" s="43"/>
      <c r="BX253" s="43"/>
      <c r="CA253" s="43"/>
      <c r="CD253" s="43"/>
      <c r="CG253" s="43"/>
      <c r="CJ253" s="43"/>
      <c r="CM253" s="43"/>
      <c r="CP253" s="43"/>
      <c r="CS253" s="43"/>
      <c r="CV253" s="43"/>
      <c r="CY253" s="43"/>
      <c r="DB253" s="43"/>
      <c r="DE253" s="43"/>
      <c r="DH253" s="43"/>
      <c r="DK253" s="43"/>
      <c r="DN253" s="43"/>
      <c r="DQ253" s="43"/>
      <c r="DT253" s="43"/>
      <c r="DW253" s="43"/>
      <c r="DZ253" s="43"/>
      <c r="EC253" s="43"/>
      <c r="EF253" s="43"/>
      <c r="EI253" s="43"/>
      <c r="EJ253" s="43"/>
    </row>
    <row r="254" spans="2:140" ht="15.75" customHeight="1">
      <c r="B254" s="42" t="e">
        <f t="shared" si="0"/>
        <v>#N/A</v>
      </c>
      <c r="C254" s="43" t="str">
        <f>_xlfn.IFNA(INDEX('2-A) Asset Translations'!$B$2:$E$100,MATCH('2-A) Asset-Industry mapping'!B254,'2-A) Asset Translations'!$A$2:$A$100,0),MATCH('2-A) Asset-Industry mapping'!$C$4,'2-A) Asset Translations'!$B$1:$E$1,0)),"")</f>
        <v/>
      </c>
      <c r="D254" s="43"/>
      <c r="G254" s="43"/>
      <c r="J254" s="43"/>
      <c r="M254" s="43"/>
      <c r="P254" s="43"/>
      <c r="S254" s="43"/>
      <c r="V254" s="43"/>
      <c r="Y254" s="43"/>
      <c r="AB254" s="43"/>
      <c r="AE254" s="43"/>
      <c r="AH254" s="43"/>
      <c r="AK254" s="43"/>
      <c r="AN254" s="43"/>
      <c r="AQ254" s="43"/>
      <c r="AT254" s="43"/>
      <c r="AW254" s="43"/>
      <c r="AZ254" s="43"/>
      <c r="BC254" s="43"/>
      <c r="BF254" s="43"/>
      <c r="BI254" s="43"/>
      <c r="BL254" s="43"/>
      <c r="BO254" s="43"/>
      <c r="BR254" s="43"/>
      <c r="BU254" s="43"/>
      <c r="BX254" s="43"/>
      <c r="CA254" s="43"/>
      <c r="CD254" s="43"/>
      <c r="CG254" s="43"/>
      <c r="CJ254" s="43"/>
      <c r="CM254" s="43"/>
      <c r="CP254" s="43"/>
      <c r="CS254" s="43"/>
      <c r="CV254" s="43"/>
      <c r="CY254" s="43"/>
      <c r="DB254" s="43"/>
      <c r="DE254" s="43"/>
      <c r="DH254" s="43"/>
      <c r="DK254" s="43"/>
      <c r="DN254" s="43"/>
      <c r="DQ254" s="43"/>
      <c r="DT254" s="43"/>
      <c r="DW254" s="43"/>
      <c r="DZ254" s="43"/>
      <c r="EC254" s="43"/>
      <c r="EF254" s="43"/>
      <c r="EI254" s="43"/>
      <c r="EJ254" s="43"/>
    </row>
    <row r="255" spans="2:140" ht="15.75" customHeight="1">
      <c r="B255" s="42" t="e">
        <f t="shared" si="0"/>
        <v>#N/A</v>
      </c>
      <c r="C255" s="43" t="str">
        <f>_xlfn.IFNA(INDEX('2-A) Asset Translations'!$B$2:$E$100,MATCH('2-A) Asset-Industry mapping'!B255,'2-A) Asset Translations'!$A$2:$A$100,0),MATCH('2-A) Asset-Industry mapping'!$C$4,'2-A) Asset Translations'!$B$1:$E$1,0)),"")</f>
        <v/>
      </c>
      <c r="D255" s="43"/>
      <c r="G255" s="43"/>
      <c r="J255" s="43"/>
      <c r="M255" s="43"/>
      <c r="P255" s="43"/>
      <c r="S255" s="43"/>
      <c r="V255" s="43"/>
      <c r="Y255" s="43"/>
      <c r="AB255" s="43"/>
      <c r="AE255" s="43"/>
      <c r="AH255" s="43"/>
      <c r="AK255" s="43"/>
      <c r="AN255" s="43"/>
      <c r="AQ255" s="43"/>
      <c r="AT255" s="43"/>
      <c r="AW255" s="43"/>
      <c r="AZ255" s="43"/>
      <c r="BC255" s="43"/>
      <c r="BF255" s="43"/>
      <c r="BI255" s="43"/>
      <c r="BL255" s="43"/>
      <c r="BO255" s="43"/>
      <c r="BR255" s="43"/>
      <c r="BU255" s="43"/>
      <c r="BX255" s="43"/>
      <c r="CA255" s="43"/>
      <c r="CD255" s="43"/>
      <c r="CG255" s="43"/>
      <c r="CJ255" s="43"/>
      <c r="CM255" s="43"/>
      <c r="CP255" s="43"/>
      <c r="CS255" s="43"/>
      <c r="CV255" s="43"/>
      <c r="CY255" s="43"/>
      <c r="DB255" s="43"/>
      <c r="DE255" s="43"/>
      <c r="DH255" s="43"/>
      <c r="DK255" s="43"/>
      <c r="DN255" s="43"/>
      <c r="DQ255" s="43"/>
      <c r="DT255" s="43"/>
      <c r="DW255" s="43"/>
      <c r="DZ255" s="43"/>
      <c r="EC255" s="43"/>
      <c r="EF255" s="43"/>
      <c r="EI255" s="43"/>
      <c r="EJ255" s="43"/>
    </row>
    <row r="256" spans="2:140" ht="15.75" customHeight="1">
      <c r="B256" s="42" t="e">
        <f t="shared" si="0"/>
        <v>#N/A</v>
      </c>
      <c r="C256" s="43" t="str">
        <f>_xlfn.IFNA(INDEX('2-A) Asset Translations'!$B$2:$E$100,MATCH('2-A) Asset-Industry mapping'!B256,'2-A) Asset Translations'!$A$2:$A$100,0),MATCH('2-A) Asset-Industry mapping'!$C$4,'2-A) Asset Translations'!$B$1:$E$1,0)),"")</f>
        <v/>
      </c>
      <c r="D256" s="43"/>
      <c r="G256" s="43"/>
      <c r="J256" s="43"/>
      <c r="M256" s="43"/>
      <c r="P256" s="43"/>
      <c r="S256" s="43"/>
      <c r="V256" s="43"/>
      <c r="Y256" s="43"/>
      <c r="AB256" s="43"/>
      <c r="AE256" s="43"/>
      <c r="AH256" s="43"/>
      <c r="AK256" s="43"/>
      <c r="AN256" s="43"/>
      <c r="AQ256" s="43"/>
      <c r="AT256" s="43"/>
      <c r="AW256" s="43"/>
      <c r="AZ256" s="43"/>
      <c r="BC256" s="43"/>
      <c r="BF256" s="43"/>
      <c r="BI256" s="43"/>
      <c r="BL256" s="43"/>
      <c r="BO256" s="43"/>
      <c r="BR256" s="43"/>
      <c r="BU256" s="43"/>
      <c r="BX256" s="43"/>
      <c r="CA256" s="43"/>
      <c r="CD256" s="43"/>
      <c r="CG256" s="43"/>
      <c r="CJ256" s="43"/>
      <c r="CM256" s="43"/>
      <c r="CP256" s="43"/>
      <c r="CS256" s="43"/>
      <c r="CV256" s="43"/>
      <c r="CY256" s="43"/>
      <c r="DB256" s="43"/>
      <c r="DE256" s="43"/>
      <c r="DH256" s="43"/>
      <c r="DK256" s="43"/>
      <c r="DN256" s="43"/>
      <c r="DQ256" s="43"/>
      <c r="DT256" s="43"/>
      <c r="DW256" s="43"/>
      <c r="DZ256" s="43"/>
      <c r="EC256" s="43"/>
      <c r="EF256" s="43"/>
      <c r="EI256" s="43"/>
      <c r="EJ256" s="43"/>
    </row>
    <row r="257" spans="2:140" ht="15.75" customHeight="1">
      <c r="B257" s="42" t="e">
        <f t="shared" si="0"/>
        <v>#N/A</v>
      </c>
      <c r="C257" s="43" t="str">
        <f>_xlfn.IFNA(INDEX('2-A) Asset Translations'!$B$2:$E$100,MATCH('2-A) Asset-Industry mapping'!B257,'2-A) Asset Translations'!$A$2:$A$100,0),MATCH('2-A) Asset-Industry mapping'!$C$4,'2-A) Asset Translations'!$B$1:$E$1,0)),"")</f>
        <v/>
      </c>
      <c r="D257" s="43"/>
      <c r="G257" s="43"/>
      <c r="J257" s="43"/>
      <c r="M257" s="43"/>
      <c r="P257" s="43"/>
      <c r="S257" s="43"/>
      <c r="V257" s="43"/>
      <c r="Y257" s="43"/>
      <c r="AB257" s="43"/>
      <c r="AE257" s="43"/>
      <c r="AH257" s="43"/>
      <c r="AK257" s="43"/>
      <c r="AN257" s="43"/>
      <c r="AQ257" s="43"/>
      <c r="AT257" s="43"/>
      <c r="AW257" s="43"/>
      <c r="AZ257" s="43"/>
      <c r="BC257" s="43"/>
      <c r="BF257" s="43"/>
      <c r="BI257" s="43"/>
      <c r="BL257" s="43"/>
      <c r="BO257" s="43"/>
      <c r="BR257" s="43"/>
      <c r="BU257" s="43"/>
      <c r="BX257" s="43"/>
      <c r="CA257" s="43"/>
      <c r="CD257" s="43"/>
      <c r="CG257" s="43"/>
      <c r="CJ257" s="43"/>
      <c r="CM257" s="43"/>
      <c r="CP257" s="43"/>
      <c r="CS257" s="43"/>
      <c r="CV257" s="43"/>
      <c r="CY257" s="43"/>
      <c r="DB257" s="43"/>
      <c r="DE257" s="43"/>
      <c r="DH257" s="43"/>
      <c r="DK257" s="43"/>
      <c r="DN257" s="43"/>
      <c r="DQ257" s="43"/>
      <c r="DT257" s="43"/>
      <c r="DW257" s="43"/>
      <c r="DZ257" s="43"/>
      <c r="EC257" s="43"/>
      <c r="EF257" s="43"/>
      <c r="EI257" s="43"/>
      <c r="EJ257" s="43"/>
    </row>
    <row r="258" spans="2:140" ht="15.75" customHeight="1">
      <c r="B258" s="42" t="e">
        <f t="shared" si="0"/>
        <v>#N/A</v>
      </c>
      <c r="C258" s="43" t="str">
        <f>_xlfn.IFNA(INDEX('2-A) Asset Translations'!$B$2:$E$100,MATCH('2-A) Asset-Industry mapping'!B258,'2-A) Asset Translations'!$A$2:$A$100,0),MATCH('2-A) Asset-Industry mapping'!$C$4,'2-A) Asset Translations'!$B$1:$E$1,0)),"")</f>
        <v/>
      </c>
      <c r="D258" s="43"/>
      <c r="G258" s="43"/>
      <c r="J258" s="43"/>
      <c r="M258" s="43"/>
      <c r="P258" s="43"/>
      <c r="S258" s="43"/>
      <c r="V258" s="43"/>
      <c r="Y258" s="43"/>
      <c r="AB258" s="43"/>
      <c r="AE258" s="43"/>
      <c r="AH258" s="43"/>
      <c r="AK258" s="43"/>
      <c r="AN258" s="43"/>
      <c r="AQ258" s="43"/>
      <c r="AT258" s="43"/>
      <c r="AW258" s="43"/>
      <c r="AZ258" s="43"/>
      <c r="BC258" s="43"/>
      <c r="BF258" s="43"/>
      <c r="BI258" s="43"/>
      <c r="BL258" s="43"/>
      <c r="BO258" s="43"/>
      <c r="BR258" s="43"/>
      <c r="BU258" s="43"/>
      <c r="BX258" s="43"/>
      <c r="CA258" s="43"/>
      <c r="CD258" s="43"/>
      <c r="CG258" s="43"/>
      <c r="CJ258" s="43"/>
      <c r="CM258" s="43"/>
      <c r="CP258" s="43"/>
      <c r="CS258" s="43"/>
      <c r="CV258" s="43"/>
      <c r="CY258" s="43"/>
      <c r="DB258" s="43"/>
      <c r="DE258" s="43"/>
      <c r="DH258" s="43"/>
      <c r="DK258" s="43"/>
      <c r="DN258" s="43"/>
      <c r="DQ258" s="43"/>
      <c r="DT258" s="43"/>
      <c r="DW258" s="43"/>
      <c r="DZ258" s="43"/>
      <c r="EC258" s="43"/>
      <c r="EF258" s="43"/>
      <c r="EI258" s="43"/>
      <c r="EJ258" s="43"/>
    </row>
    <row r="259" spans="2:140" ht="15.75" customHeight="1">
      <c r="B259" s="42" t="e">
        <f t="shared" si="0"/>
        <v>#N/A</v>
      </c>
      <c r="C259" s="43" t="str">
        <f>_xlfn.IFNA(INDEX('2-A) Asset Translations'!$B$2:$E$100,MATCH('2-A) Asset-Industry mapping'!B259,'2-A) Asset Translations'!$A$2:$A$100,0),MATCH('2-A) Asset-Industry mapping'!$C$4,'2-A) Asset Translations'!$B$1:$E$1,0)),"")</f>
        <v/>
      </c>
      <c r="D259" s="43"/>
      <c r="G259" s="43"/>
      <c r="J259" s="43"/>
      <c r="M259" s="43"/>
      <c r="P259" s="43"/>
      <c r="S259" s="43"/>
      <c r="V259" s="43"/>
      <c r="Y259" s="43"/>
      <c r="AB259" s="43"/>
      <c r="AE259" s="43"/>
      <c r="AH259" s="43"/>
      <c r="AK259" s="43"/>
      <c r="AN259" s="43"/>
      <c r="AQ259" s="43"/>
      <c r="AT259" s="43"/>
      <c r="AW259" s="43"/>
      <c r="AZ259" s="43"/>
      <c r="BC259" s="43"/>
      <c r="BF259" s="43"/>
      <c r="BI259" s="43"/>
      <c r="BL259" s="43"/>
      <c r="BO259" s="43"/>
      <c r="BR259" s="43"/>
      <c r="BU259" s="43"/>
      <c r="BX259" s="43"/>
      <c r="CA259" s="43"/>
      <c r="CD259" s="43"/>
      <c r="CG259" s="43"/>
      <c r="CJ259" s="43"/>
      <c r="CM259" s="43"/>
      <c r="CP259" s="43"/>
      <c r="CS259" s="43"/>
      <c r="CV259" s="43"/>
      <c r="CY259" s="43"/>
      <c r="DB259" s="43"/>
      <c r="DE259" s="43"/>
      <c r="DH259" s="43"/>
      <c r="DK259" s="43"/>
      <c r="DN259" s="43"/>
      <c r="DQ259" s="43"/>
      <c r="DT259" s="43"/>
      <c r="DW259" s="43"/>
      <c r="DZ259" s="43"/>
      <c r="EC259" s="43"/>
      <c r="EF259" s="43"/>
      <c r="EI259" s="43"/>
      <c r="EJ259" s="43"/>
    </row>
    <row r="260" spans="2:140" ht="15.75" customHeight="1">
      <c r="B260" s="42" t="e">
        <f t="shared" si="0"/>
        <v>#N/A</v>
      </c>
      <c r="C260" s="43" t="str">
        <f>_xlfn.IFNA(INDEX('2-A) Asset Translations'!$B$2:$E$100,MATCH('2-A) Asset-Industry mapping'!B260,'2-A) Asset Translations'!$A$2:$A$100,0),MATCH('2-A) Asset-Industry mapping'!$C$4,'2-A) Asset Translations'!$B$1:$E$1,0)),"")</f>
        <v/>
      </c>
      <c r="D260" s="43"/>
      <c r="G260" s="43"/>
      <c r="J260" s="43"/>
      <c r="M260" s="43"/>
      <c r="P260" s="43"/>
      <c r="S260" s="43"/>
      <c r="V260" s="43"/>
      <c r="Y260" s="43"/>
      <c r="AB260" s="43"/>
      <c r="AE260" s="43"/>
      <c r="AH260" s="43"/>
      <c r="AK260" s="43"/>
      <c r="AN260" s="43"/>
      <c r="AQ260" s="43"/>
      <c r="AT260" s="43"/>
      <c r="AW260" s="43"/>
      <c r="AZ260" s="43"/>
      <c r="BC260" s="43"/>
      <c r="BF260" s="43"/>
      <c r="BI260" s="43"/>
      <c r="BL260" s="43"/>
      <c r="BO260" s="43"/>
      <c r="BR260" s="43"/>
      <c r="BU260" s="43"/>
      <c r="BX260" s="43"/>
      <c r="CA260" s="43"/>
      <c r="CD260" s="43"/>
      <c r="CG260" s="43"/>
      <c r="CJ260" s="43"/>
      <c r="CM260" s="43"/>
      <c r="CP260" s="43"/>
      <c r="CS260" s="43"/>
      <c r="CV260" s="43"/>
      <c r="CY260" s="43"/>
      <c r="DB260" s="43"/>
      <c r="DE260" s="43"/>
      <c r="DH260" s="43"/>
      <c r="DK260" s="43"/>
      <c r="DN260" s="43"/>
      <c r="DQ260" s="43"/>
      <c r="DT260" s="43"/>
      <c r="DW260" s="43"/>
      <c r="DZ260" s="43"/>
      <c r="EC260" s="43"/>
      <c r="EF260" s="43"/>
      <c r="EI260" s="43"/>
      <c r="EJ260" s="43"/>
    </row>
    <row r="261" spans="2:140" ht="15.75" customHeight="1">
      <c r="B261" s="42" t="e">
        <f t="shared" ref="B261:B277" si="1">INDEX(F261:EK261,MATCH($B$2,E$2:EJ$2,0)) &amp; ""</f>
        <v>#N/A</v>
      </c>
      <c r="C261" s="43" t="str">
        <f>_xlfn.IFNA(INDEX('2-A) Asset Translations'!$B$2:$E$100,MATCH('2-A) Asset-Industry mapping'!B261,'2-A) Asset Translations'!$A$2:$A$100,0),MATCH('2-A) Asset-Industry mapping'!$C$4,'2-A) Asset Translations'!$B$1:$E$1,0)),"")</f>
        <v/>
      </c>
      <c r="D261" s="43"/>
      <c r="G261" s="43"/>
      <c r="J261" s="43"/>
      <c r="M261" s="43"/>
      <c r="P261" s="43"/>
      <c r="S261" s="43"/>
      <c r="V261" s="43"/>
      <c r="Y261" s="43"/>
      <c r="AB261" s="43"/>
      <c r="AE261" s="43"/>
      <c r="AH261" s="43"/>
      <c r="AK261" s="43"/>
      <c r="AN261" s="43"/>
      <c r="AQ261" s="43"/>
      <c r="AT261" s="43"/>
      <c r="AW261" s="43"/>
      <c r="AZ261" s="43"/>
      <c r="BC261" s="43"/>
      <c r="BF261" s="43"/>
      <c r="BI261" s="43"/>
      <c r="BL261" s="43"/>
      <c r="BO261" s="43"/>
      <c r="BR261" s="43"/>
      <c r="BU261" s="43"/>
      <c r="BX261" s="43"/>
      <c r="CA261" s="43"/>
      <c r="CD261" s="43"/>
      <c r="CG261" s="43"/>
      <c r="CJ261" s="43"/>
      <c r="CM261" s="43"/>
      <c r="CP261" s="43"/>
      <c r="CS261" s="43"/>
      <c r="CV261" s="43"/>
      <c r="CY261" s="43"/>
      <c r="DB261" s="43"/>
      <c r="DE261" s="43"/>
      <c r="DH261" s="43"/>
      <c r="DK261" s="43"/>
      <c r="DN261" s="43"/>
      <c r="DQ261" s="43"/>
      <c r="DT261" s="43"/>
      <c r="DW261" s="43"/>
      <c r="DZ261" s="43"/>
      <c r="EC261" s="43"/>
      <c r="EF261" s="43"/>
      <c r="EI261" s="43"/>
      <c r="EJ261" s="43"/>
    </row>
    <row r="262" spans="2:140" ht="15.75" customHeight="1">
      <c r="B262" s="42" t="e">
        <f t="shared" si="1"/>
        <v>#N/A</v>
      </c>
      <c r="C262" s="43" t="str">
        <f>_xlfn.IFNA(INDEX('2-A) Asset Translations'!$B$2:$E$100,MATCH('2-A) Asset-Industry mapping'!B262,'2-A) Asset Translations'!$A$2:$A$100,0),MATCH('2-A) Asset-Industry mapping'!$C$4,'2-A) Asset Translations'!$B$1:$E$1,0)),"")</f>
        <v/>
      </c>
      <c r="D262" s="43"/>
      <c r="G262" s="43"/>
      <c r="J262" s="43"/>
      <c r="M262" s="43"/>
      <c r="P262" s="43"/>
      <c r="S262" s="43"/>
      <c r="V262" s="43"/>
      <c r="Y262" s="43"/>
      <c r="AB262" s="43"/>
      <c r="AE262" s="43"/>
      <c r="AH262" s="43"/>
      <c r="AK262" s="43"/>
      <c r="AN262" s="43"/>
      <c r="AQ262" s="43"/>
      <c r="AT262" s="43"/>
      <c r="AW262" s="43"/>
      <c r="AZ262" s="43"/>
      <c r="BC262" s="43"/>
      <c r="BF262" s="43"/>
      <c r="BI262" s="43"/>
      <c r="BL262" s="43"/>
      <c r="BO262" s="43"/>
      <c r="BR262" s="43"/>
      <c r="BU262" s="43"/>
      <c r="BX262" s="43"/>
      <c r="CA262" s="43"/>
      <c r="CD262" s="43"/>
      <c r="CG262" s="43"/>
      <c r="CJ262" s="43"/>
      <c r="CM262" s="43"/>
      <c r="CP262" s="43"/>
      <c r="CS262" s="43"/>
      <c r="CV262" s="43"/>
      <c r="CY262" s="43"/>
      <c r="DB262" s="43"/>
      <c r="DE262" s="43"/>
      <c r="DH262" s="43"/>
      <c r="DK262" s="43"/>
      <c r="DN262" s="43"/>
      <c r="DQ262" s="43"/>
      <c r="DT262" s="43"/>
      <c r="DW262" s="43"/>
      <c r="DZ262" s="43"/>
      <c r="EC262" s="43"/>
      <c r="EF262" s="43"/>
      <c r="EI262" s="43"/>
      <c r="EJ262" s="43"/>
    </row>
    <row r="263" spans="2:140" ht="15.75" customHeight="1">
      <c r="B263" s="42" t="e">
        <f t="shared" si="1"/>
        <v>#N/A</v>
      </c>
      <c r="C263" s="43" t="str">
        <f>_xlfn.IFNA(INDEX('2-A) Asset Translations'!$B$2:$E$100,MATCH('2-A) Asset-Industry mapping'!B263,'2-A) Asset Translations'!$A$2:$A$100,0),MATCH('2-A) Asset-Industry mapping'!$C$4,'2-A) Asset Translations'!$B$1:$E$1,0)),"")</f>
        <v/>
      </c>
      <c r="D263" s="43"/>
      <c r="G263" s="43"/>
      <c r="J263" s="43"/>
      <c r="M263" s="43"/>
      <c r="P263" s="43"/>
      <c r="S263" s="43"/>
      <c r="V263" s="43"/>
      <c r="Y263" s="43"/>
      <c r="AB263" s="43"/>
      <c r="AE263" s="43"/>
      <c r="AH263" s="43"/>
      <c r="AK263" s="43"/>
      <c r="AN263" s="43"/>
      <c r="AQ263" s="43"/>
      <c r="AT263" s="43"/>
      <c r="AW263" s="43"/>
      <c r="AZ263" s="43"/>
      <c r="BC263" s="43"/>
      <c r="BF263" s="43"/>
      <c r="BI263" s="43"/>
      <c r="BL263" s="43"/>
      <c r="BO263" s="43"/>
      <c r="BR263" s="43"/>
      <c r="BU263" s="43"/>
      <c r="BX263" s="43"/>
      <c r="CA263" s="43"/>
      <c r="CD263" s="43"/>
      <c r="CG263" s="43"/>
      <c r="CJ263" s="43"/>
      <c r="CM263" s="43"/>
      <c r="CP263" s="43"/>
      <c r="CS263" s="43"/>
      <c r="CV263" s="43"/>
      <c r="CY263" s="43"/>
      <c r="DB263" s="43"/>
      <c r="DE263" s="43"/>
      <c r="DH263" s="43"/>
      <c r="DK263" s="43"/>
      <c r="DN263" s="43"/>
      <c r="DQ263" s="43"/>
      <c r="DT263" s="43"/>
      <c r="DW263" s="43"/>
      <c r="DZ263" s="43"/>
      <c r="EC263" s="43"/>
      <c r="EF263" s="43"/>
      <c r="EI263" s="43"/>
      <c r="EJ263" s="43"/>
    </row>
    <row r="264" spans="2:140" ht="15.75" customHeight="1">
      <c r="B264" s="42" t="e">
        <f t="shared" si="1"/>
        <v>#N/A</v>
      </c>
      <c r="C264" s="43" t="str">
        <f>_xlfn.IFNA(INDEX('2-A) Asset Translations'!$B$2:$E$100,MATCH('2-A) Asset-Industry mapping'!B264,'2-A) Asset Translations'!$A$2:$A$100,0),MATCH('2-A) Asset-Industry mapping'!$C$4,'2-A) Asset Translations'!$B$1:$E$1,0)),"")</f>
        <v/>
      </c>
      <c r="D264" s="43"/>
      <c r="G264" s="43"/>
      <c r="J264" s="43"/>
      <c r="M264" s="43"/>
      <c r="P264" s="43"/>
      <c r="S264" s="43"/>
      <c r="V264" s="43"/>
      <c r="Y264" s="43"/>
      <c r="AB264" s="43"/>
      <c r="AE264" s="43"/>
      <c r="AH264" s="43"/>
      <c r="AK264" s="43"/>
      <c r="AN264" s="43"/>
      <c r="AQ264" s="43"/>
      <c r="AT264" s="43"/>
      <c r="AW264" s="43"/>
      <c r="AZ264" s="43"/>
      <c r="BC264" s="43"/>
      <c r="BF264" s="43"/>
      <c r="BI264" s="43"/>
      <c r="BL264" s="43"/>
      <c r="BO264" s="43"/>
      <c r="BR264" s="43"/>
      <c r="BU264" s="43"/>
      <c r="BX264" s="43"/>
      <c r="CA264" s="43"/>
      <c r="CD264" s="43"/>
      <c r="CG264" s="43"/>
      <c r="CJ264" s="43"/>
      <c r="CM264" s="43"/>
      <c r="CP264" s="43"/>
      <c r="CS264" s="43"/>
      <c r="CV264" s="43"/>
      <c r="CY264" s="43"/>
      <c r="DB264" s="43"/>
      <c r="DE264" s="43"/>
      <c r="DH264" s="43"/>
      <c r="DK264" s="43"/>
      <c r="DN264" s="43"/>
      <c r="DQ264" s="43"/>
      <c r="DT264" s="43"/>
      <c r="DW264" s="43"/>
      <c r="DZ264" s="43"/>
      <c r="EC264" s="43"/>
      <c r="EF264" s="43"/>
      <c r="EI264" s="43"/>
      <c r="EJ264" s="43"/>
    </row>
    <row r="265" spans="2:140" ht="15.75" customHeight="1">
      <c r="B265" s="42" t="e">
        <f t="shared" si="1"/>
        <v>#N/A</v>
      </c>
      <c r="C265" s="43" t="str">
        <f>_xlfn.IFNA(INDEX('2-A) Asset Translations'!$B$2:$E$100,MATCH('2-A) Asset-Industry mapping'!B265,'2-A) Asset Translations'!$A$2:$A$100,0),MATCH('2-A) Asset-Industry mapping'!$C$4,'2-A) Asset Translations'!$B$1:$E$1,0)),"")</f>
        <v/>
      </c>
      <c r="D265" s="43"/>
      <c r="G265" s="43"/>
      <c r="J265" s="43"/>
      <c r="M265" s="43"/>
      <c r="P265" s="43"/>
      <c r="S265" s="43"/>
      <c r="V265" s="43"/>
      <c r="Y265" s="43"/>
      <c r="AB265" s="43"/>
      <c r="AE265" s="43"/>
      <c r="AH265" s="43"/>
      <c r="AK265" s="43"/>
      <c r="AN265" s="43"/>
      <c r="AQ265" s="43"/>
      <c r="AT265" s="43"/>
      <c r="AW265" s="43"/>
      <c r="AZ265" s="43"/>
      <c r="BC265" s="43"/>
      <c r="BF265" s="43"/>
      <c r="BI265" s="43"/>
      <c r="BL265" s="43"/>
      <c r="BO265" s="43"/>
      <c r="BR265" s="43"/>
      <c r="BU265" s="43"/>
      <c r="BX265" s="43"/>
      <c r="CA265" s="43"/>
      <c r="CD265" s="43"/>
      <c r="CG265" s="43"/>
      <c r="CJ265" s="43"/>
      <c r="CM265" s="43"/>
      <c r="CP265" s="43"/>
      <c r="CS265" s="43"/>
      <c r="CV265" s="43"/>
      <c r="CY265" s="43"/>
      <c r="DB265" s="43"/>
      <c r="DE265" s="43"/>
      <c r="DH265" s="43"/>
      <c r="DK265" s="43"/>
      <c r="DN265" s="43"/>
      <c r="DQ265" s="43"/>
      <c r="DT265" s="43"/>
      <c r="DW265" s="43"/>
      <c r="DZ265" s="43"/>
      <c r="EC265" s="43"/>
      <c r="EF265" s="43"/>
      <c r="EI265" s="43"/>
      <c r="EJ265" s="43"/>
    </row>
    <row r="266" spans="2:140" ht="15.75" customHeight="1">
      <c r="B266" s="42" t="e">
        <f t="shared" si="1"/>
        <v>#N/A</v>
      </c>
      <c r="C266" s="43" t="str">
        <f>_xlfn.IFNA(INDEX('2-A) Asset Translations'!$B$2:$E$100,MATCH('2-A) Asset-Industry mapping'!B266,'2-A) Asset Translations'!$A$2:$A$100,0),MATCH('2-A) Asset-Industry mapping'!$C$4,'2-A) Asset Translations'!$B$1:$E$1,0)),"")</f>
        <v/>
      </c>
      <c r="D266" s="43"/>
      <c r="G266" s="43"/>
      <c r="J266" s="43"/>
      <c r="M266" s="43"/>
      <c r="P266" s="43"/>
      <c r="S266" s="43"/>
      <c r="V266" s="43"/>
      <c r="Y266" s="43"/>
      <c r="AB266" s="43"/>
      <c r="AE266" s="43"/>
      <c r="AH266" s="43"/>
      <c r="AK266" s="43"/>
      <c r="AN266" s="43"/>
      <c r="AQ266" s="43"/>
      <c r="AT266" s="43"/>
      <c r="AW266" s="43"/>
      <c r="AZ266" s="43"/>
      <c r="BC266" s="43"/>
      <c r="BF266" s="43"/>
      <c r="BI266" s="43"/>
      <c r="BL266" s="43"/>
      <c r="BO266" s="43"/>
      <c r="BR266" s="43"/>
      <c r="BU266" s="43"/>
      <c r="BX266" s="43"/>
      <c r="CA266" s="43"/>
      <c r="CD266" s="43"/>
      <c r="CG266" s="43"/>
      <c r="CJ266" s="43"/>
      <c r="CM266" s="43"/>
      <c r="CP266" s="43"/>
      <c r="CS266" s="43"/>
      <c r="CV266" s="43"/>
      <c r="CY266" s="43"/>
      <c r="DB266" s="43"/>
      <c r="DE266" s="43"/>
      <c r="DH266" s="43"/>
      <c r="DK266" s="43"/>
      <c r="DN266" s="43"/>
      <c r="DQ266" s="43"/>
      <c r="DT266" s="43"/>
      <c r="DW266" s="43"/>
      <c r="DZ266" s="43"/>
      <c r="EC266" s="43"/>
      <c r="EF266" s="43"/>
      <c r="EI266" s="43"/>
      <c r="EJ266" s="43"/>
    </row>
    <row r="267" spans="2:140" ht="15.75" customHeight="1">
      <c r="B267" s="42" t="e">
        <f t="shared" si="1"/>
        <v>#N/A</v>
      </c>
      <c r="C267" s="43" t="str">
        <f>_xlfn.IFNA(INDEX('2-A) Asset Translations'!$B$2:$E$100,MATCH('2-A) Asset-Industry mapping'!B267,'2-A) Asset Translations'!$A$2:$A$100,0),MATCH('2-A) Asset-Industry mapping'!$C$4,'2-A) Asset Translations'!$B$1:$E$1,0)),"")</f>
        <v/>
      </c>
      <c r="D267" s="43"/>
      <c r="G267" s="43"/>
      <c r="J267" s="43"/>
      <c r="M267" s="43"/>
      <c r="P267" s="43"/>
      <c r="S267" s="43"/>
      <c r="V267" s="43"/>
      <c r="Y267" s="43"/>
      <c r="AB267" s="43"/>
      <c r="AE267" s="43"/>
      <c r="AH267" s="43"/>
      <c r="AK267" s="43"/>
      <c r="AN267" s="43"/>
      <c r="AQ267" s="43"/>
      <c r="AT267" s="43"/>
      <c r="AW267" s="43"/>
      <c r="AZ267" s="43"/>
      <c r="BC267" s="43"/>
      <c r="BF267" s="43"/>
      <c r="BI267" s="43"/>
      <c r="BL267" s="43"/>
      <c r="BO267" s="43"/>
      <c r="BR267" s="43"/>
      <c r="BU267" s="43"/>
      <c r="BX267" s="43"/>
      <c r="CA267" s="43"/>
      <c r="CD267" s="43"/>
      <c r="CG267" s="43"/>
      <c r="CJ267" s="43"/>
      <c r="CM267" s="43"/>
      <c r="CP267" s="43"/>
      <c r="CS267" s="43"/>
      <c r="CV267" s="43"/>
      <c r="CY267" s="43"/>
      <c r="DB267" s="43"/>
      <c r="DE267" s="43"/>
      <c r="DH267" s="43"/>
      <c r="DK267" s="43"/>
      <c r="DN267" s="43"/>
      <c r="DQ267" s="43"/>
      <c r="DT267" s="43"/>
      <c r="DW267" s="43"/>
      <c r="DZ267" s="43"/>
      <c r="EC267" s="43"/>
      <c r="EF267" s="43"/>
      <c r="EI267" s="43"/>
      <c r="EJ267" s="43"/>
    </row>
    <row r="268" spans="2:140" ht="15.75" customHeight="1">
      <c r="B268" s="42" t="e">
        <f t="shared" si="1"/>
        <v>#N/A</v>
      </c>
      <c r="C268" s="43" t="str">
        <f>_xlfn.IFNA(INDEX('2-A) Asset Translations'!$B$2:$E$100,MATCH('2-A) Asset-Industry mapping'!B268,'2-A) Asset Translations'!$A$2:$A$100,0),MATCH('2-A) Asset-Industry mapping'!$C$4,'2-A) Asset Translations'!$B$1:$E$1,0)),"")</f>
        <v/>
      </c>
      <c r="D268" s="43"/>
      <c r="G268" s="43"/>
      <c r="J268" s="43"/>
      <c r="M268" s="43"/>
      <c r="P268" s="43"/>
      <c r="S268" s="43"/>
      <c r="V268" s="43"/>
      <c r="Y268" s="43"/>
      <c r="AB268" s="43"/>
      <c r="AE268" s="43"/>
      <c r="AH268" s="43"/>
      <c r="AK268" s="43"/>
      <c r="AN268" s="43"/>
      <c r="AQ268" s="43"/>
      <c r="AT268" s="43"/>
      <c r="AW268" s="43"/>
      <c r="AZ268" s="43"/>
      <c r="BC268" s="43"/>
      <c r="BF268" s="43"/>
      <c r="BI268" s="43"/>
      <c r="BL268" s="43"/>
      <c r="BO268" s="43"/>
      <c r="BR268" s="43"/>
      <c r="BU268" s="43"/>
      <c r="BX268" s="43"/>
      <c r="CA268" s="43"/>
      <c r="CD268" s="43"/>
      <c r="CG268" s="43"/>
      <c r="CJ268" s="43"/>
      <c r="CM268" s="43"/>
      <c r="CP268" s="43"/>
      <c r="CS268" s="43"/>
      <c r="CV268" s="43"/>
      <c r="CY268" s="43"/>
      <c r="DB268" s="43"/>
      <c r="DE268" s="43"/>
      <c r="DH268" s="43"/>
      <c r="DK268" s="43"/>
      <c r="DN268" s="43"/>
      <c r="DQ268" s="43"/>
      <c r="DT268" s="43"/>
      <c r="DW268" s="43"/>
      <c r="DZ268" s="43"/>
      <c r="EC268" s="43"/>
      <c r="EF268" s="43"/>
      <c r="EI268" s="43"/>
      <c r="EJ268" s="43"/>
    </row>
    <row r="269" spans="2:140" ht="15.75" customHeight="1">
      <c r="B269" s="42" t="e">
        <f t="shared" si="1"/>
        <v>#N/A</v>
      </c>
      <c r="C269" s="43" t="str">
        <f>_xlfn.IFNA(INDEX('2-A) Asset Translations'!$B$2:$E$100,MATCH('2-A) Asset-Industry mapping'!B269,'2-A) Asset Translations'!$A$2:$A$100,0),MATCH('2-A) Asset-Industry mapping'!$C$4,'2-A) Asset Translations'!$B$1:$E$1,0)),"")</f>
        <v/>
      </c>
      <c r="D269" s="43"/>
      <c r="G269" s="43"/>
      <c r="J269" s="43"/>
      <c r="M269" s="43"/>
      <c r="P269" s="43"/>
      <c r="S269" s="43"/>
      <c r="V269" s="43"/>
      <c r="Y269" s="43"/>
      <c r="AB269" s="43"/>
      <c r="AE269" s="43"/>
      <c r="AH269" s="43"/>
      <c r="AK269" s="43"/>
      <c r="AN269" s="43"/>
      <c r="AQ269" s="43"/>
      <c r="AT269" s="43"/>
      <c r="AW269" s="43"/>
      <c r="AZ269" s="43"/>
      <c r="BC269" s="43"/>
      <c r="BF269" s="43"/>
      <c r="BI269" s="43"/>
      <c r="BL269" s="43"/>
      <c r="BO269" s="43"/>
      <c r="BR269" s="43"/>
      <c r="BU269" s="43"/>
      <c r="BX269" s="43"/>
      <c r="CA269" s="43"/>
      <c r="CD269" s="43"/>
      <c r="CG269" s="43"/>
      <c r="CJ269" s="43"/>
      <c r="CM269" s="43"/>
      <c r="CP269" s="43"/>
      <c r="CS269" s="43"/>
      <c r="CV269" s="43"/>
      <c r="CY269" s="43"/>
      <c r="DB269" s="43"/>
      <c r="DE269" s="43"/>
      <c r="DH269" s="43"/>
      <c r="DK269" s="43"/>
      <c r="DN269" s="43"/>
      <c r="DQ269" s="43"/>
      <c r="DT269" s="43"/>
      <c r="DW269" s="43"/>
      <c r="DZ269" s="43"/>
      <c r="EC269" s="43"/>
      <c r="EF269" s="43"/>
      <c r="EI269" s="43"/>
      <c r="EJ269" s="43"/>
    </row>
    <row r="270" spans="2:140" ht="15.75" customHeight="1">
      <c r="B270" s="42" t="e">
        <f t="shared" si="1"/>
        <v>#N/A</v>
      </c>
      <c r="C270" s="43" t="str">
        <f>_xlfn.IFNA(INDEX('2-A) Asset Translations'!$B$2:$E$100,MATCH('2-A) Asset-Industry mapping'!B270,'2-A) Asset Translations'!$A$2:$A$100,0),MATCH('2-A) Asset-Industry mapping'!$C$4,'2-A) Asset Translations'!$B$1:$E$1,0)),"")</f>
        <v/>
      </c>
      <c r="D270" s="43"/>
      <c r="G270" s="43"/>
      <c r="J270" s="43"/>
      <c r="M270" s="43"/>
      <c r="P270" s="43"/>
      <c r="S270" s="43"/>
      <c r="V270" s="43"/>
      <c r="Y270" s="43"/>
      <c r="AB270" s="43"/>
      <c r="AE270" s="43"/>
      <c r="AH270" s="43"/>
      <c r="AK270" s="43"/>
      <c r="AN270" s="43"/>
      <c r="AQ270" s="43"/>
      <c r="AT270" s="43"/>
      <c r="AW270" s="43"/>
      <c r="AZ270" s="43"/>
      <c r="BC270" s="43"/>
      <c r="BF270" s="43"/>
      <c r="BI270" s="43"/>
      <c r="BL270" s="43"/>
      <c r="BO270" s="43"/>
      <c r="BR270" s="43"/>
      <c r="BU270" s="43"/>
      <c r="BX270" s="43"/>
      <c r="CA270" s="43"/>
      <c r="CD270" s="43"/>
      <c r="CG270" s="43"/>
      <c r="CJ270" s="43"/>
      <c r="CM270" s="43"/>
      <c r="CP270" s="43"/>
      <c r="CS270" s="43"/>
      <c r="CV270" s="43"/>
      <c r="CY270" s="43"/>
      <c r="DB270" s="43"/>
      <c r="DE270" s="43"/>
      <c r="DH270" s="43"/>
      <c r="DK270" s="43"/>
      <c r="DN270" s="43"/>
      <c r="DQ270" s="43"/>
      <c r="DT270" s="43"/>
      <c r="DW270" s="43"/>
      <c r="DZ270" s="43"/>
      <c r="EC270" s="43"/>
      <c r="EF270" s="43"/>
      <c r="EI270" s="43"/>
      <c r="EJ270" s="43"/>
    </row>
    <row r="271" spans="2:140" ht="15.75" customHeight="1">
      <c r="B271" s="42" t="e">
        <f t="shared" si="1"/>
        <v>#N/A</v>
      </c>
      <c r="C271" s="43" t="str">
        <f>_xlfn.IFNA(INDEX('2-A) Asset Translations'!$B$2:$E$100,MATCH('2-A) Asset-Industry mapping'!B271,'2-A) Asset Translations'!$A$2:$A$100,0),MATCH('2-A) Asset-Industry mapping'!$C$4,'2-A) Asset Translations'!$B$1:$E$1,0)),"")</f>
        <v/>
      </c>
      <c r="D271" s="43"/>
      <c r="G271" s="43"/>
      <c r="J271" s="43"/>
      <c r="M271" s="43"/>
      <c r="P271" s="43"/>
      <c r="S271" s="43"/>
      <c r="V271" s="43"/>
      <c r="Y271" s="43"/>
      <c r="AB271" s="43"/>
      <c r="AE271" s="43"/>
      <c r="AH271" s="43"/>
      <c r="AK271" s="43"/>
      <c r="AN271" s="43"/>
      <c r="AQ271" s="43"/>
      <c r="AT271" s="43"/>
      <c r="AW271" s="43"/>
      <c r="AZ271" s="43"/>
      <c r="BC271" s="43"/>
      <c r="BF271" s="43"/>
      <c r="BI271" s="43"/>
      <c r="BL271" s="43"/>
      <c r="BO271" s="43"/>
      <c r="BR271" s="43"/>
      <c r="BU271" s="43"/>
      <c r="BX271" s="43"/>
      <c r="CA271" s="43"/>
      <c r="CD271" s="43"/>
      <c r="CG271" s="43"/>
      <c r="CJ271" s="43"/>
      <c r="CM271" s="43"/>
      <c r="CP271" s="43"/>
      <c r="CS271" s="43"/>
      <c r="CV271" s="43"/>
      <c r="CY271" s="43"/>
      <c r="DB271" s="43"/>
      <c r="DE271" s="43"/>
      <c r="DH271" s="43"/>
      <c r="DK271" s="43"/>
      <c r="DN271" s="43"/>
      <c r="DQ271" s="43"/>
      <c r="DT271" s="43"/>
      <c r="DW271" s="43"/>
      <c r="DZ271" s="43"/>
      <c r="EC271" s="43"/>
      <c r="EF271" s="43"/>
      <c r="EI271" s="43"/>
      <c r="EJ271" s="43"/>
    </row>
    <row r="272" spans="2:140" ht="15.75" customHeight="1">
      <c r="B272" s="42" t="e">
        <f t="shared" si="1"/>
        <v>#N/A</v>
      </c>
      <c r="C272" s="43" t="str">
        <f>_xlfn.IFNA(INDEX('2-A) Asset Translations'!$B$2:$E$100,MATCH('2-A) Asset-Industry mapping'!B272,'2-A) Asset Translations'!$A$2:$A$100,0),MATCH('2-A) Asset-Industry mapping'!$C$4,'2-A) Asset Translations'!$B$1:$E$1,0)),"")</f>
        <v/>
      </c>
      <c r="D272" s="43"/>
      <c r="G272" s="43"/>
      <c r="J272" s="43"/>
      <c r="M272" s="43"/>
      <c r="P272" s="43"/>
      <c r="S272" s="43"/>
      <c r="V272" s="43"/>
      <c r="Y272" s="43"/>
      <c r="AB272" s="43"/>
      <c r="AE272" s="43"/>
      <c r="AH272" s="43"/>
      <c r="AK272" s="43"/>
      <c r="AN272" s="43"/>
      <c r="AQ272" s="43"/>
      <c r="AT272" s="43"/>
      <c r="AW272" s="43"/>
      <c r="AZ272" s="43"/>
      <c r="BC272" s="43"/>
      <c r="BF272" s="43"/>
      <c r="BI272" s="43"/>
      <c r="BL272" s="43"/>
      <c r="BO272" s="43"/>
      <c r="BR272" s="43"/>
      <c r="BU272" s="43"/>
      <c r="BX272" s="43"/>
      <c r="CA272" s="43"/>
      <c r="CD272" s="43"/>
      <c r="CG272" s="43"/>
      <c r="CJ272" s="43"/>
      <c r="CM272" s="43"/>
      <c r="CP272" s="43"/>
      <c r="CS272" s="43"/>
      <c r="CV272" s="43"/>
      <c r="CY272" s="43"/>
      <c r="DB272" s="43"/>
      <c r="DE272" s="43"/>
      <c r="DH272" s="43"/>
      <c r="DK272" s="43"/>
      <c r="DN272" s="43"/>
      <c r="DQ272" s="43"/>
      <c r="DT272" s="43"/>
      <c r="DW272" s="43"/>
      <c r="DZ272" s="43"/>
      <c r="EC272" s="43"/>
      <c r="EF272" s="43"/>
      <c r="EI272" s="43"/>
      <c r="EJ272" s="43"/>
    </row>
    <row r="273" spans="2:140" ht="15.75" customHeight="1">
      <c r="B273" s="42" t="e">
        <f t="shared" si="1"/>
        <v>#N/A</v>
      </c>
      <c r="C273" s="43" t="str">
        <f>_xlfn.IFNA(INDEX('2-A) Asset Translations'!$B$2:$E$100,MATCH('2-A) Asset-Industry mapping'!B273,'2-A) Asset Translations'!$A$2:$A$100,0),MATCH('2-A) Asset-Industry mapping'!$C$4,'2-A) Asset Translations'!$B$1:$E$1,0)),"")</f>
        <v/>
      </c>
      <c r="D273" s="43"/>
      <c r="G273" s="43"/>
      <c r="J273" s="43"/>
      <c r="M273" s="43"/>
      <c r="P273" s="43"/>
      <c r="S273" s="43"/>
      <c r="V273" s="43"/>
      <c r="Y273" s="43"/>
      <c r="AB273" s="43"/>
      <c r="AE273" s="43"/>
      <c r="AH273" s="43"/>
      <c r="AK273" s="43"/>
      <c r="AN273" s="43"/>
      <c r="AQ273" s="43"/>
      <c r="AT273" s="43"/>
      <c r="AW273" s="43"/>
      <c r="AZ273" s="43"/>
      <c r="BC273" s="43"/>
      <c r="BF273" s="43"/>
      <c r="BI273" s="43"/>
      <c r="BL273" s="43"/>
      <c r="BO273" s="43"/>
      <c r="BR273" s="43"/>
      <c r="BU273" s="43"/>
      <c r="BX273" s="43"/>
      <c r="CA273" s="43"/>
      <c r="CD273" s="43"/>
      <c r="CG273" s="43"/>
      <c r="CJ273" s="43"/>
      <c r="CM273" s="43"/>
      <c r="CP273" s="43"/>
      <c r="CS273" s="43"/>
      <c r="CV273" s="43"/>
      <c r="CY273" s="43"/>
      <c r="DB273" s="43"/>
      <c r="DE273" s="43"/>
      <c r="DH273" s="43"/>
      <c r="DK273" s="43"/>
      <c r="DN273" s="43"/>
      <c r="DQ273" s="43"/>
      <c r="DT273" s="43"/>
      <c r="DW273" s="43"/>
      <c r="DZ273" s="43"/>
      <c r="EC273" s="43"/>
      <c r="EF273" s="43"/>
      <c r="EI273" s="43"/>
      <c r="EJ273" s="43"/>
    </row>
    <row r="274" spans="2:140" ht="15.75" customHeight="1">
      <c r="B274" s="42" t="e">
        <f t="shared" si="1"/>
        <v>#N/A</v>
      </c>
      <c r="C274" s="43" t="str">
        <f>_xlfn.IFNA(INDEX('2-A) Asset Translations'!$B$2:$E$100,MATCH('2-A) Asset-Industry mapping'!B274,'2-A) Asset Translations'!$A$2:$A$100,0),MATCH('2-A) Asset-Industry mapping'!$C$4,'2-A) Asset Translations'!$B$1:$E$1,0)),"")</f>
        <v/>
      </c>
      <c r="D274" s="43"/>
      <c r="G274" s="43"/>
      <c r="J274" s="43"/>
      <c r="M274" s="43"/>
      <c r="P274" s="43"/>
      <c r="S274" s="43"/>
      <c r="V274" s="43"/>
      <c r="Y274" s="43"/>
      <c r="AB274" s="43"/>
      <c r="AE274" s="43"/>
      <c r="AH274" s="43"/>
      <c r="AK274" s="43"/>
      <c r="AN274" s="43"/>
      <c r="AQ274" s="43"/>
      <c r="AT274" s="43"/>
      <c r="AW274" s="43"/>
      <c r="AZ274" s="43"/>
      <c r="BC274" s="43"/>
      <c r="BF274" s="43"/>
      <c r="BI274" s="43"/>
      <c r="BL274" s="43"/>
      <c r="BO274" s="43"/>
      <c r="BR274" s="43"/>
      <c r="BU274" s="43"/>
      <c r="BX274" s="43"/>
      <c r="CA274" s="43"/>
      <c r="CD274" s="43"/>
      <c r="CG274" s="43"/>
      <c r="CJ274" s="43"/>
      <c r="CM274" s="43"/>
      <c r="CP274" s="43"/>
      <c r="CS274" s="43"/>
      <c r="CV274" s="43"/>
      <c r="CY274" s="43"/>
      <c r="DB274" s="43"/>
      <c r="DE274" s="43"/>
      <c r="DH274" s="43"/>
      <c r="DK274" s="43"/>
      <c r="DN274" s="43"/>
      <c r="DQ274" s="43"/>
      <c r="DT274" s="43"/>
      <c r="DW274" s="43"/>
      <c r="DZ274" s="43"/>
      <c r="EC274" s="43"/>
      <c r="EF274" s="43"/>
      <c r="EI274" s="43"/>
      <c r="EJ274" s="43"/>
    </row>
    <row r="275" spans="2:140" ht="15.75" customHeight="1">
      <c r="B275" s="42" t="e">
        <f t="shared" si="1"/>
        <v>#N/A</v>
      </c>
      <c r="C275" s="43" t="str">
        <f>_xlfn.IFNA(INDEX('2-A) Asset Translations'!$B$2:$E$100,MATCH('2-A) Asset-Industry mapping'!B275,'2-A) Asset Translations'!$A$2:$A$100,0),MATCH('2-A) Asset-Industry mapping'!$C$4,'2-A) Asset Translations'!$B$1:$E$1,0)),"")</f>
        <v/>
      </c>
      <c r="D275" s="43"/>
      <c r="G275" s="43"/>
      <c r="J275" s="43"/>
      <c r="M275" s="43"/>
      <c r="P275" s="43"/>
      <c r="S275" s="43"/>
      <c r="V275" s="43"/>
      <c r="Y275" s="43"/>
      <c r="AB275" s="43"/>
      <c r="AE275" s="43"/>
      <c r="AH275" s="43"/>
      <c r="AK275" s="43"/>
      <c r="AN275" s="43"/>
      <c r="AQ275" s="43"/>
      <c r="AT275" s="43"/>
      <c r="AW275" s="43"/>
      <c r="AZ275" s="43"/>
      <c r="BC275" s="43"/>
      <c r="BF275" s="43"/>
      <c r="BI275" s="43"/>
      <c r="BL275" s="43"/>
      <c r="BO275" s="43"/>
      <c r="BR275" s="43"/>
      <c r="BU275" s="43"/>
      <c r="BX275" s="43"/>
      <c r="CA275" s="43"/>
      <c r="CD275" s="43"/>
      <c r="CG275" s="43"/>
      <c r="CJ275" s="43"/>
      <c r="CM275" s="43"/>
      <c r="CP275" s="43"/>
      <c r="CS275" s="43"/>
      <c r="CV275" s="43"/>
      <c r="CY275" s="43"/>
      <c r="DB275" s="43"/>
      <c r="DE275" s="43"/>
      <c r="DH275" s="43"/>
      <c r="DK275" s="43"/>
      <c r="DN275" s="43"/>
      <c r="DQ275" s="43"/>
      <c r="DT275" s="43"/>
      <c r="DW275" s="43"/>
      <c r="DZ275" s="43"/>
      <c r="EC275" s="43"/>
      <c r="EF275" s="43"/>
      <c r="EI275" s="43"/>
      <c r="EJ275" s="43"/>
    </row>
    <row r="276" spans="2:140" ht="15.75" customHeight="1">
      <c r="B276" s="42" t="e">
        <f t="shared" si="1"/>
        <v>#N/A</v>
      </c>
      <c r="C276" s="43" t="str">
        <f>_xlfn.IFNA(INDEX('2-A) Asset Translations'!$B$2:$E$100,MATCH('2-A) Asset-Industry mapping'!B276,'2-A) Asset Translations'!$A$2:$A$100,0),MATCH('2-A) Asset-Industry mapping'!$C$4,'2-A) Asset Translations'!$B$1:$E$1,0)),"")</f>
        <v/>
      </c>
      <c r="D276" s="43"/>
      <c r="G276" s="43"/>
      <c r="J276" s="43"/>
      <c r="M276" s="43"/>
      <c r="P276" s="43"/>
      <c r="S276" s="43"/>
      <c r="V276" s="43"/>
      <c r="Y276" s="43"/>
      <c r="AB276" s="43"/>
      <c r="AE276" s="43"/>
      <c r="AH276" s="43"/>
      <c r="AK276" s="43"/>
      <c r="AN276" s="43"/>
      <c r="AQ276" s="43"/>
      <c r="AT276" s="43"/>
      <c r="AW276" s="43"/>
      <c r="AZ276" s="43"/>
      <c r="BC276" s="43"/>
      <c r="BF276" s="43"/>
      <c r="BI276" s="43"/>
      <c r="BL276" s="43"/>
      <c r="BO276" s="43"/>
      <c r="BR276" s="43"/>
      <c r="BU276" s="43"/>
      <c r="BX276" s="43"/>
      <c r="CA276" s="43"/>
      <c r="CD276" s="43"/>
      <c r="CG276" s="43"/>
      <c r="CJ276" s="43"/>
      <c r="CM276" s="43"/>
      <c r="CP276" s="43"/>
      <c r="CS276" s="43"/>
      <c r="CV276" s="43"/>
      <c r="CY276" s="43"/>
      <c r="DB276" s="43"/>
      <c r="DE276" s="43"/>
      <c r="DH276" s="43"/>
      <c r="DK276" s="43"/>
      <c r="DN276" s="43"/>
      <c r="DQ276" s="43"/>
      <c r="DT276" s="43"/>
      <c r="DW276" s="43"/>
      <c r="DZ276" s="43"/>
      <c r="EC276" s="43"/>
      <c r="EF276" s="43"/>
      <c r="EI276" s="43"/>
      <c r="EJ276" s="43"/>
    </row>
    <row r="277" spans="2:140" ht="15.75" customHeight="1">
      <c r="B277" s="42" t="e">
        <f t="shared" si="1"/>
        <v>#N/A</v>
      </c>
      <c r="C277" s="43" t="str">
        <f>_xlfn.IFNA(INDEX('2-A) Asset Translations'!$B$2:$E$100,MATCH('2-A) Asset-Industry mapping'!B277,'2-A) Asset Translations'!$A$2:$A$100,0),MATCH('2-A) Asset-Industry mapping'!$C$4,'2-A) Asset Translations'!$B$1:$E$1,0)),"")</f>
        <v/>
      </c>
      <c r="D277" s="43"/>
      <c r="G277" s="43"/>
      <c r="J277" s="43"/>
      <c r="M277" s="43"/>
      <c r="P277" s="43"/>
      <c r="S277" s="43"/>
      <c r="V277" s="43"/>
      <c r="Y277" s="43"/>
      <c r="AB277" s="43"/>
      <c r="AE277" s="43"/>
      <c r="AH277" s="43"/>
      <c r="AK277" s="43"/>
      <c r="AN277" s="43"/>
      <c r="AQ277" s="43"/>
      <c r="AT277" s="43"/>
      <c r="AW277" s="43"/>
      <c r="AZ277" s="43"/>
      <c r="BC277" s="43"/>
      <c r="BF277" s="43"/>
      <c r="BI277" s="43"/>
      <c r="BL277" s="43"/>
      <c r="BO277" s="43"/>
      <c r="BR277" s="43"/>
      <c r="BU277" s="43"/>
      <c r="BX277" s="43"/>
      <c r="CA277" s="43"/>
      <c r="CD277" s="43"/>
      <c r="CG277" s="43"/>
      <c r="CJ277" s="43"/>
      <c r="CM277" s="43"/>
      <c r="CP277" s="43"/>
      <c r="CS277" s="43"/>
      <c r="CV277" s="43"/>
      <c r="CY277" s="43"/>
      <c r="DB277" s="43"/>
      <c r="DE277" s="43"/>
      <c r="DH277" s="43"/>
      <c r="DK277" s="43"/>
      <c r="DN277" s="43"/>
      <c r="DQ277" s="43"/>
      <c r="DT277" s="43"/>
      <c r="DW277" s="43"/>
      <c r="DZ277" s="43"/>
      <c r="EC277" s="43"/>
      <c r="EF277" s="43"/>
      <c r="EI277" s="43"/>
      <c r="EJ277" s="43"/>
    </row>
    <row r="278" spans="2:140" ht="15.75" customHeight="1">
      <c r="C278" s="43"/>
      <c r="D278" s="43"/>
      <c r="G278" s="43"/>
      <c r="J278" s="43"/>
      <c r="M278" s="43"/>
      <c r="P278" s="43"/>
      <c r="S278" s="43"/>
      <c r="V278" s="43"/>
      <c r="Y278" s="43"/>
      <c r="AB278" s="43"/>
      <c r="AE278" s="43"/>
      <c r="AH278" s="43"/>
      <c r="AK278" s="43"/>
      <c r="AN278" s="43"/>
      <c r="AQ278" s="43"/>
      <c r="AT278" s="43"/>
      <c r="AW278" s="43"/>
      <c r="AZ278" s="43"/>
      <c r="BC278" s="43"/>
      <c r="BF278" s="43"/>
      <c r="BI278" s="43"/>
      <c r="BL278" s="43"/>
      <c r="BO278" s="43"/>
      <c r="BR278" s="43"/>
      <c r="BU278" s="43"/>
      <c r="BX278" s="43"/>
      <c r="CA278" s="43"/>
      <c r="CD278" s="43"/>
      <c r="CG278" s="43"/>
      <c r="CJ278" s="43"/>
      <c r="CM278" s="43"/>
      <c r="CP278" s="43"/>
      <c r="CS278" s="43"/>
      <c r="CV278" s="43"/>
      <c r="CY278" s="43"/>
      <c r="DB278" s="43"/>
      <c r="DE278" s="43"/>
      <c r="DH278" s="43"/>
      <c r="DK278" s="43"/>
      <c r="DN278" s="43"/>
      <c r="DQ278" s="43"/>
      <c r="DT278" s="43"/>
      <c r="DW278" s="43"/>
      <c r="DZ278" s="43"/>
      <c r="EC278" s="43"/>
      <c r="EF278" s="43"/>
      <c r="EI278" s="43"/>
      <c r="EJ278" s="43"/>
    </row>
    <row r="279" spans="2:140" ht="15.75" customHeight="1">
      <c r="C279" s="43"/>
      <c r="D279" s="43"/>
      <c r="G279" s="43"/>
      <c r="J279" s="43"/>
      <c r="M279" s="43"/>
      <c r="P279" s="43"/>
      <c r="S279" s="43"/>
      <c r="V279" s="43"/>
      <c r="Y279" s="43"/>
      <c r="AB279" s="43"/>
      <c r="AE279" s="43"/>
      <c r="AH279" s="43"/>
      <c r="AK279" s="43"/>
      <c r="AN279" s="43"/>
      <c r="AQ279" s="43"/>
      <c r="AT279" s="43"/>
      <c r="AW279" s="43"/>
      <c r="AZ279" s="43"/>
      <c r="BC279" s="43"/>
      <c r="BF279" s="43"/>
      <c r="BI279" s="43"/>
      <c r="BL279" s="43"/>
      <c r="BO279" s="43"/>
      <c r="BR279" s="43"/>
      <c r="BU279" s="43"/>
      <c r="BX279" s="43"/>
      <c r="CA279" s="43"/>
      <c r="CD279" s="43"/>
      <c r="CG279" s="43"/>
      <c r="CJ279" s="43"/>
      <c r="CM279" s="43"/>
      <c r="CP279" s="43"/>
      <c r="CS279" s="43"/>
      <c r="CV279" s="43"/>
      <c r="CY279" s="43"/>
      <c r="DB279" s="43"/>
      <c r="DE279" s="43"/>
      <c r="DH279" s="43"/>
      <c r="DK279" s="43"/>
      <c r="DN279" s="43"/>
      <c r="DQ279" s="43"/>
      <c r="DT279" s="43"/>
      <c r="DW279" s="43"/>
      <c r="DZ279" s="43"/>
      <c r="EC279" s="43"/>
      <c r="EF279" s="43"/>
      <c r="EI279" s="43"/>
      <c r="EJ279" s="43"/>
    </row>
    <row r="280" spans="2:140" ht="15.75" customHeight="1">
      <c r="C280" s="43"/>
      <c r="D280" s="43"/>
      <c r="G280" s="43"/>
      <c r="J280" s="43"/>
      <c r="M280" s="43"/>
      <c r="P280" s="43"/>
      <c r="S280" s="43"/>
      <c r="V280" s="43"/>
      <c r="Y280" s="43"/>
      <c r="AB280" s="43"/>
      <c r="AE280" s="43"/>
      <c r="AH280" s="43"/>
      <c r="AK280" s="43"/>
      <c r="AN280" s="43"/>
      <c r="AQ280" s="43"/>
      <c r="AT280" s="43"/>
      <c r="AW280" s="43"/>
      <c r="AZ280" s="43"/>
      <c r="BC280" s="43"/>
      <c r="BF280" s="43"/>
      <c r="BI280" s="43"/>
      <c r="BL280" s="43"/>
      <c r="BO280" s="43"/>
      <c r="BR280" s="43"/>
      <c r="BU280" s="43"/>
      <c r="BX280" s="43"/>
      <c r="CA280" s="43"/>
      <c r="CD280" s="43"/>
      <c r="CG280" s="43"/>
      <c r="CJ280" s="43"/>
      <c r="CM280" s="43"/>
      <c r="CP280" s="43"/>
      <c r="CS280" s="43"/>
      <c r="CV280" s="43"/>
      <c r="CY280" s="43"/>
      <c r="DB280" s="43"/>
      <c r="DE280" s="43"/>
      <c r="DH280" s="43"/>
      <c r="DK280" s="43"/>
      <c r="DN280" s="43"/>
      <c r="DQ280" s="43"/>
      <c r="DT280" s="43"/>
      <c r="DW280" s="43"/>
      <c r="DZ280" s="43"/>
      <c r="EC280" s="43"/>
      <c r="EF280" s="43"/>
      <c r="EI280" s="43"/>
      <c r="EJ280" s="43"/>
    </row>
    <row r="281" spans="2:140" ht="15.75" customHeight="1">
      <c r="C281" s="43"/>
      <c r="D281" s="43"/>
      <c r="G281" s="43"/>
      <c r="J281" s="43"/>
      <c r="M281" s="43"/>
      <c r="P281" s="43"/>
      <c r="S281" s="43"/>
      <c r="V281" s="43"/>
      <c r="Y281" s="43"/>
      <c r="AB281" s="43"/>
      <c r="AE281" s="43"/>
      <c r="AH281" s="43"/>
      <c r="AK281" s="43"/>
      <c r="AN281" s="43"/>
      <c r="AQ281" s="43"/>
      <c r="AT281" s="43"/>
      <c r="AW281" s="43"/>
      <c r="AZ281" s="43"/>
      <c r="BC281" s="43"/>
      <c r="BF281" s="43"/>
      <c r="BI281" s="43"/>
      <c r="BL281" s="43"/>
      <c r="BO281" s="43"/>
      <c r="BR281" s="43"/>
      <c r="BU281" s="43"/>
      <c r="BX281" s="43"/>
      <c r="CA281" s="43"/>
      <c r="CD281" s="43"/>
      <c r="CG281" s="43"/>
      <c r="CJ281" s="43"/>
      <c r="CM281" s="43"/>
      <c r="CP281" s="43"/>
      <c r="CS281" s="43"/>
      <c r="CV281" s="43"/>
      <c r="CY281" s="43"/>
      <c r="DB281" s="43"/>
      <c r="DE281" s="43"/>
      <c r="DH281" s="43"/>
      <c r="DK281" s="43"/>
      <c r="DN281" s="43"/>
      <c r="DQ281" s="43"/>
      <c r="DT281" s="43"/>
      <c r="DW281" s="43"/>
      <c r="DZ281" s="43"/>
      <c r="EC281" s="43"/>
      <c r="EF281" s="43"/>
      <c r="EI281" s="43"/>
      <c r="EJ281" s="43"/>
    </row>
    <row r="282" spans="2:140" ht="15.75" customHeight="1">
      <c r="C282" s="43"/>
      <c r="D282" s="43"/>
      <c r="G282" s="43"/>
      <c r="J282" s="43"/>
      <c r="M282" s="43"/>
      <c r="P282" s="43"/>
      <c r="S282" s="43"/>
      <c r="V282" s="43"/>
      <c r="Y282" s="43"/>
      <c r="AB282" s="43"/>
      <c r="AE282" s="43"/>
      <c r="AH282" s="43"/>
      <c r="AK282" s="43"/>
      <c r="AN282" s="43"/>
      <c r="AQ282" s="43"/>
      <c r="AT282" s="43"/>
      <c r="AW282" s="43"/>
      <c r="AZ282" s="43"/>
      <c r="BC282" s="43"/>
      <c r="BF282" s="43"/>
      <c r="BI282" s="43"/>
      <c r="BL282" s="43"/>
      <c r="BO282" s="43"/>
      <c r="BR282" s="43"/>
      <c r="BU282" s="43"/>
      <c r="BX282" s="43"/>
      <c r="CA282" s="43"/>
      <c r="CD282" s="43"/>
      <c r="CG282" s="43"/>
      <c r="CJ282" s="43"/>
      <c r="CM282" s="43"/>
      <c r="CP282" s="43"/>
      <c r="CS282" s="43"/>
      <c r="CV282" s="43"/>
      <c r="CY282" s="43"/>
      <c r="DB282" s="43"/>
      <c r="DE282" s="43"/>
      <c r="DH282" s="43"/>
      <c r="DK282" s="43"/>
      <c r="DN282" s="43"/>
      <c r="DQ282" s="43"/>
      <c r="DT282" s="43"/>
      <c r="DW282" s="43"/>
      <c r="DZ282" s="43"/>
      <c r="EC282" s="43"/>
      <c r="EF282" s="43"/>
      <c r="EI282" s="43"/>
      <c r="EJ282" s="43"/>
    </row>
    <row r="283" spans="2:140" ht="15.75" customHeight="1">
      <c r="C283" s="43"/>
      <c r="D283" s="43"/>
      <c r="G283" s="43"/>
      <c r="J283" s="43"/>
      <c r="M283" s="43"/>
      <c r="P283" s="43"/>
      <c r="S283" s="43"/>
      <c r="V283" s="43"/>
      <c r="Y283" s="43"/>
      <c r="AB283" s="43"/>
      <c r="AE283" s="43"/>
      <c r="AH283" s="43"/>
      <c r="AK283" s="43"/>
      <c r="AN283" s="43"/>
      <c r="AQ283" s="43"/>
      <c r="AT283" s="43"/>
      <c r="AW283" s="43"/>
      <c r="AZ283" s="43"/>
      <c r="BC283" s="43"/>
      <c r="BF283" s="43"/>
      <c r="BI283" s="43"/>
      <c r="BL283" s="43"/>
      <c r="BO283" s="43"/>
      <c r="BR283" s="43"/>
      <c r="BU283" s="43"/>
      <c r="BX283" s="43"/>
      <c r="CA283" s="43"/>
      <c r="CD283" s="43"/>
      <c r="CG283" s="43"/>
      <c r="CJ283" s="43"/>
      <c r="CM283" s="43"/>
      <c r="CP283" s="43"/>
      <c r="CS283" s="43"/>
      <c r="CV283" s="43"/>
      <c r="CY283" s="43"/>
      <c r="DB283" s="43"/>
      <c r="DE283" s="43"/>
      <c r="DH283" s="43"/>
      <c r="DK283" s="43"/>
      <c r="DN283" s="43"/>
      <c r="DQ283" s="43"/>
      <c r="DT283" s="43"/>
      <c r="DW283" s="43"/>
      <c r="DZ283" s="43"/>
      <c r="EC283" s="43"/>
      <c r="EF283" s="43"/>
      <c r="EI283" s="43"/>
      <c r="EJ283" s="43"/>
    </row>
    <row r="284" spans="2:140" ht="15.75" customHeight="1">
      <c r="C284" s="43"/>
      <c r="D284" s="43"/>
      <c r="G284" s="43"/>
      <c r="J284" s="43"/>
      <c r="M284" s="43"/>
      <c r="P284" s="43"/>
      <c r="S284" s="43"/>
      <c r="V284" s="43"/>
      <c r="Y284" s="43"/>
      <c r="AB284" s="43"/>
      <c r="AE284" s="43"/>
      <c r="AH284" s="43"/>
      <c r="AK284" s="43"/>
      <c r="AN284" s="43"/>
      <c r="AQ284" s="43"/>
      <c r="AT284" s="43"/>
      <c r="AW284" s="43"/>
      <c r="AZ284" s="43"/>
      <c r="BC284" s="43"/>
      <c r="BF284" s="43"/>
      <c r="BI284" s="43"/>
      <c r="BL284" s="43"/>
      <c r="BO284" s="43"/>
      <c r="BR284" s="43"/>
      <c r="BU284" s="43"/>
      <c r="BX284" s="43"/>
      <c r="CA284" s="43"/>
      <c r="CD284" s="43"/>
      <c r="CG284" s="43"/>
      <c r="CJ284" s="43"/>
      <c r="CM284" s="43"/>
      <c r="CP284" s="43"/>
      <c r="CS284" s="43"/>
      <c r="CV284" s="43"/>
      <c r="CY284" s="43"/>
      <c r="DB284" s="43"/>
      <c r="DE284" s="43"/>
      <c r="DH284" s="43"/>
      <c r="DK284" s="43"/>
      <c r="DN284" s="43"/>
      <c r="DQ284" s="43"/>
      <c r="DT284" s="43"/>
      <c r="DW284" s="43"/>
      <c r="DZ284" s="43"/>
      <c r="EC284" s="43"/>
      <c r="EF284" s="43"/>
      <c r="EI284" s="43"/>
      <c r="EJ284" s="43"/>
    </row>
    <row r="285" spans="2:140" ht="15.75" customHeight="1">
      <c r="C285" s="43"/>
      <c r="D285" s="43"/>
      <c r="G285" s="43"/>
      <c r="J285" s="43"/>
      <c r="M285" s="43"/>
      <c r="P285" s="43"/>
      <c r="S285" s="43"/>
      <c r="V285" s="43"/>
      <c r="Y285" s="43"/>
      <c r="AB285" s="43"/>
      <c r="AE285" s="43"/>
      <c r="AH285" s="43"/>
      <c r="AK285" s="43"/>
      <c r="AN285" s="43"/>
      <c r="AQ285" s="43"/>
      <c r="AT285" s="43"/>
      <c r="AW285" s="43"/>
      <c r="AZ285" s="43"/>
      <c r="BC285" s="43"/>
      <c r="BF285" s="43"/>
      <c r="BI285" s="43"/>
      <c r="BL285" s="43"/>
      <c r="BO285" s="43"/>
      <c r="BR285" s="43"/>
      <c r="BU285" s="43"/>
      <c r="BX285" s="43"/>
      <c r="CA285" s="43"/>
      <c r="CD285" s="43"/>
      <c r="CG285" s="43"/>
      <c r="CJ285" s="43"/>
      <c r="CM285" s="43"/>
      <c r="CP285" s="43"/>
      <c r="CS285" s="43"/>
      <c r="CV285" s="43"/>
      <c r="CY285" s="43"/>
      <c r="DB285" s="43"/>
      <c r="DE285" s="43"/>
      <c r="DH285" s="43"/>
      <c r="DK285" s="43"/>
      <c r="DN285" s="43"/>
      <c r="DQ285" s="43"/>
      <c r="DT285" s="43"/>
      <c r="DW285" s="43"/>
      <c r="DZ285" s="43"/>
      <c r="EC285" s="43"/>
      <c r="EF285" s="43"/>
      <c r="EI285" s="43"/>
      <c r="EJ285" s="43"/>
    </row>
    <row r="286" spans="2:140" ht="15.75" customHeight="1">
      <c r="C286" s="43"/>
      <c r="D286" s="43"/>
      <c r="G286" s="43"/>
      <c r="J286" s="43"/>
      <c r="M286" s="43"/>
      <c r="P286" s="43"/>
      <c r="S286" s="43"/>
      <c r="V286" s="43"/>
      <c r="Y286" s="43"/>
      <c r="AB286" s="43"/>
      <c r="AE286" s="43"/>
      <c r="AH286" s="43"/>
      <c r="AK286" s="43"/>
      <c r="AN286" s="43"/>
      <c r="AQ286" s="43"/>
      <c r="AT286" s="43"/>
      <c r="AW286" s="43"/>
      <c r="AZ286" s="43"/>
      <c r="BC286" s="43"/>
      <c r="BF286" s="43"/>
      <c r="BI286" s="43"/>
      <c r="BL286" s="43"/>
      <c r="BO286" s="43"/>
      <c r="BR286" s="43"/>
      <c r="BU286" s="43"/>
      <c r="BX286" s="43"/>
      <c r="CA286" s="43"/>
      <c r="CD286" s="43"/>
      <c r="CG286" s="43"/>
      <c r="CJ286" s="43"/>
      <c r="CM286" s="43"/>
      <c r="CP286" s="43"/>
      <c r="CS286" s="43"/>
      <c r="CV286" s="43"/>
      <c r="CY286" s="43"/>
      <c r="DB286" s="43"/>
      <c r="DE286" s="43"/>
      <c r="DH286" s="43"/>
      <c r="DK286" s="43"/>
      <c r="DN286" s="43"/>
      <c r="DQ286" s="43"/>
      <c r="DT286" s="43"/>
      <c r="DW286" s="43"/>
      <c r="DZ286" s="43"/>
      <c r="EC286" s="43"/>
      <c r="EF286" s="43"/>
      <c r="EI286" s="43"/>
      <c r="EJ286" s="43"/>
    </row>
    <row r="287" spans="2:140" ht="15.75" customHeight="1">
      <c r="C287" s="43"/>
      <c r="D287" s="43"/>
      <c r="G287" s="43"/>
      <c r="J287" s="43"/>
      <c r="M287" s="43"/>
      <c r="P287" s="43"/>
      <c r="S287" s="43"/>
      <c r="V287" s="43"/>
      <c r="Y287" s="43"/>
      <c r="AB287" s="43"/>
      <c r="AE287" s="43"/>
      <c r="AH287" s="43"/>
      <c r="AK287" s="43"/>
      <c r="AN287" s="43"/>
      <c r="AQ287" s="43"/>
      <c r="AT287" s="43"/>
      <c r="AW287" s="43"/>
      <c r="AZ287" s="43"/>
      <c r="BC287" s="43"/>
      <c r="BF287" s="43"/>
      <c r="BI287" s="43"/>
      <c r="BL287" s="43"/>
      <c r="BO287" s="43"/>
      <c r="BR287" s="43"/>
      <c r="BU287" s="43"/>
      <c r="BX287" s="43"/>
      <c r="CA287" s="43"/>
      <c r="CD287" s="43"/>
      <c r="CG287" s="43"/>
      <c r="CJ287" s="43"/>
      <c r="CM287" s="43"/>
      <c r="CP287" s="43"/>
      <c r="CS287" s="43"/>
      <c r="CV287" s="43"/>
      <c r="CY287" s="43"/>
      <c r="DB287" s="43"/>
      <c r="DE287" s="43"/>
      <c r="DH287" s="43"/>
      <c r="DK287" s="43"/>
      <c r="DN287" s="43"/>
      <c r="DQ287" s="43"/>
      <c r="DT287" s="43"/>
      <c r="DW287" s="43"/>
      <c r="DZ287" s="43"/>
      <c r="EC287" s="43"/>
      <c r="EF287" s="43"/>
      <c r="EI287" s="43"/>
      <c r="EJ287" s="43"/>
    </row>
    <row r="288" spans="2:140" ht="15.75" customHeight="1">
      <c r="C288" s="43"/>
      <c r="D288" s="43"/>
      <c r="G288" s="43"/>
      <c r="J288" s="43"/>
      <c r="M288" s="43"/>
      <c r="P288" s="43"/>
      <c r="S288" s="43"/>
      <c r="V288" s="43"/>
      <c r="Y288" s="43"/>
      <c r="AB288" s="43"/>
      <c r="AE288" s="43"/>
      <c r="AH288" s="43"/>
      <c r="AK288" s="43"/>
      <c r="AN288" s="43"/>
      <c r="AQ288" s="43"/>
      <c r="AT288" s="43"/>
      <c r="AW288" s="43"/>
      <c r="AZ288" s="43"/>
      <c r="BC288" s="43"/>
      <c r="BF288" s="43"/>
      <c r="BI288" s="43"/>
      <c r="BL288" s="43"/>
      <c r="BO288" s="43"/>
      <c r="BR288" s="43"/>
      <c r="BU288" s="43"/>
      <c r="BX288" s="43"/>
      <c r="CA288" s="43"/>
      <c r="CD288" s="43"/>
      <c r="CG288" s="43"/>
      <c r="CJ288" s="43"/>
      <c r="CM288" s="43"/>
      <c r="CP288" s="43"/>
      <c r="CS288" s="43"/>
      <c r="CV288" s="43"/>
      <c r="CY288" s="43"/>
      <c r="DB288" s="43"/>
      <c r="DE288" s="43"/>
      <c r="DH288" s="43"/>
      <c r="DK288" s="43"/>
      <c r="DN288" s="43"/>
      <c r="DQ288" s="43"/>
      <c r="DT288" s="43"/>
      <c r="DW288" s="43"/>
      <c r="DZ288" s="43"/>
      <c r="EC288" s="43"/>
      <c r="EF288" s="43"/>
      <c r="EI288" s="43"/>
      <c r="EJ288" s="43"/>
    </row>
    <row r="289" spans="3:140" ht="15.75" customHeight="1">
      <c r="C289" s="43"/>
      <c r="D289" s="43"/>
      <c r="G289" s="43"/>
      <c r="J289" s="43"/>
      <c r="M289" s="43"/>
      <c r="P289" s="43"/>
      <c r="S289" s="43"/>
      <c r="V289" s="43"/>
      <c r="Y289" s="43"/>
      <c r="AB289" s="43"/>
      <c r="AE289" s="43"/>
      <c r="AH289" s="43"/>
      <c r="AK289" s="43"/>
      <c r="AN289" s="43"/>
      <c r="AQ289" s="43"/>
      <c r="AT289" s="43"/>
      <c r="AW289" s="43"/>
      <c r="AZ289" s="43"/>
      <c r="BC289" s="43"/>
      <c r="BF289" s="43"/>
      <c r="BI289" s="43"/>
      <c r="BL289" s="43"/>
      <c r="BO289" s="43"/>
      <c r="BR289" s="43"/>
      <c r="BU289" s="43"/>
      <c r="BX289" s="43"/>
      <c r="CA289" s="43"/>
      <c r="CD289" s="43"/>
      <c r="CG289" s="43"/>
      <c r="CJ289" s="43"/>
      <c r="CM289" s="43"/>
      <c r="CP289" s="43"/>
      <c r="CS289" s="43"/>
      <c r="CV289" s="43"/>
      <c r="CY289" s="43"/>
      <c r="DB289" s="43"/>
      <c r="DE289" s="43"/>
      <c r="DH289" s="43"/>
      <c r="DK289" s="43"/>
      <c r="DN289" s="43"/>
      <c r="DQ289" s="43"/>
      <c r="DT289" s="43"/>
      <c r="DW289" s="43"/>
      <c r="DZ289" s="43"/>
      <c r="EC289" s="43"/>
      <c r="EF289" s="43"/>
      <c r="EI289" s="43"/>
      <c r="EJ289" s="43"/>
    </row>
    <row r="290" spans="3:140" ht="15.75" customHeight="1">
      <c r="C290" s="43"/>
      <c r="D290" s="43"/>
      <c r="G290" s="43"/>
      <c r="J290" s="43"/>
      <c r="M290" s="43"/>
      <c r="P290" s="43"/>
      <c r="S290" s="43"/>
      <c r="V290" s="43"/>
      <c r="Y290" s="43"/>
      <c r="AB290" s="43"/>
      <c r="AE290" s="43"/>
      <c r="AH290" s="43"/>
      <c r="AK290" s="43"/>
      <c r="AN290" s="43"/>
      <c r="AQ290" s="43"/>
      <c r="AT290" s="43"/>
      <c r="AW290" s="43"/>
      <c r="AZ290" s="43"/>
      <c r="BC290" s="43"/>
      <c r="BF290" s="43"/>
      <c r="BI290" s="43"/>
      <c r="BL290" s="43"/>
      <c r="BO290" s="43"/>
      <c r="BR290" s="43"/>
      <c r="BU290" s="43"/>
      <c r="BX290" s="43"/>
      <c r="CA290" s="43"/>
      <c r="CD290" s="43"/>
      <c r="CG290" s="43"/>
      <c r="CJ290" s="43"/>
      <c r="CM290" s="43"/>
      <c r="CP290" s="43"/>
      <c r="CS290" s="43"/>
      <c r="CV290" s="43"/>
      <c r="CY290" s="43"/>
      <c r="DB290" s="43"/>
      <c r="DE290" s="43"/>
      <c r="DH290" s="43"/>
      <c r="DK290" s="43"/>
      <c r="DN290" s="43"/>
      <c r="DQ290" s="43"/>
      <c r="DT290" s="43"/>
      <c r="DW290" s="43"/>
      <c r="DZ290" s="43"/>
      <c r="EC290" s="43"/>
      <c r="EF290" s="43"/>
      <c r="EI290" s="43"/>
      <c r="EJ290" s="43"/>
    </row>
    <row r="291" spans="3:140" ht="15.75" customHeight="1">
      <c r="C291" s="43"/>
      <c r="D291" s="43"/>
      <c r="G291" s="43"/>
      <c r="J291" s="43"/>
      <c r="M291" s="43"/>
      <c r="P291" s="43"/>
      <c r="S291" s="43"/>
      <c r="V291" s="43"/>
      <c r="Y291" s="43"/>
      <c r="AB291" s="43"/>
      <c r="AE291" s="43"/>
      <c r="AH291" s="43"/>
      <c r="AK291" s="43"/>
      <c r="AN291" s="43"/>
      <c r="AQ291" s="43"/>
      <c r="AT291" s="43"/>
      <c r="AW291" s="43"/>
      <c r="AZ291" s="43"/>
      <c r="BC291" s="43"/>
      <c r="BF291" s="43"/>
      <c r="BI291" s="43"/>
      <c r="BL291" s="43"/>
      <c r="BO291" s="43"/>
      <c r="BR291" s="43"/>
      <c r="BU291" s="43"/>
      <c r="BX291" s="43"/>
      <c r="CA291" s="43"/>
      <c r="CD291" s="43"/>
      <c r="CG291" s="43"/>
      <c r="CJ291" s="43"/>
      <c r="CM291" s="43"/>
      <c r="CP291" s="43"/>
      <c r="CS291" s="43"/>
      <c r="CV291" s="43"/>
      <c r="CY291" s="43"/>
      <c r="DB291" s="43"/>
      <c r="DE291" s="43"/>
      <c r="DH291" s="43"/>
      <c r="DK291" s="43"/>
      <c r="DN291" s="43"/>
      <c r="DQ291" s="43"/>
      <c r="DT291" s="43"/>
      <c r="DW291" s="43"/>
      <c r="DZ291" s="43"/>
      <c r="EC291" s="43"/>
      <c r="EF291" s="43"/>
      <c r="EI291" s="43"/>
      <c r="EJ291" s="43"/>
    </row>
    <row r="292" spans="3:140" ht="15.75" customHeight="1">
      <c r="C292" s="43"/>
      <c r="D292" s="43"/>
      <c r="G292" s="43"/>
      <c r="J292" s="43"/>
      <c r="M292" s="43"/>
      <c r="P292" s="43"/>
      <c r="S292" s="43"/>
      <c r="V292" s="43"/>
      <c r="Y292" s="43"/>
      <c r="AB292" s="43"/>
      <c r="AE292" s="43"/>
      <c r="AH292" s="43"/>
      <c r="AK292" s="43"/>
      <c r="AN292" s="43"/>
      <c r="AQ292" s="43"/>
      <c r="AT292" s="43"/>
      <c r="AW292" s="43"/>
      <c r="AZ292" s="43"/>
      <c r="BC292" s="43"/>
      <c r="BF292" s="43"/>
      <c r="BI292" s="43"/>
      <c r="BL292" s="43"/>
      <c r="BO292" s="43"/>
      <c r="BR292" s="43"/>
      <c r="BU292" s="43"/>
      <c r="BX292" s="43"/>
      <c r="CA292" s="43"/>
      <c r="CD292" s="43"/>
      <c r="CG292" s="43"/>
      <c r="CJ292" s="43"/>
      <c r="CM292" s="43"/>
      <c r="CP292" s="43"/>
      <c r="CS292" s="43"/>
      <c r="CV292" s="43"/>
      <c r="CY292" s="43"/>
      <c r="DB292" s="43"/>
      <c r="DE292" s="43"/>
      <c r="DH292" s="43"/>
      <c r="DK292" s="43"/>
      <c r="DN292" s="43"/>
      <c r="DQ292" s="43"/>
      <c r="DT292" s="43"/>
      <c r="DW292" s="43"/>
      <c r="DZ292" s="43"/>
      <c r="EC292" s="43"/>
      <c r="EF292" s="43"/>
      <c r="EI292" s="43"/>
      <c r="EJ292" s="43"/>
    </row>
    <row r="293" spans="3:140" ht="15.75" customHeight="1">
      <c r="C293" s="43"/>
      <c r="D293" s="43"/>
      <c r="G293" s="43"/>
      <c r="J293" s="43"/>
      <c r="M293" s="43"/>
      <c r="P293" s="43"/>
      <c r="S293" s="43"/>
      <c r="V293" s="43"/>
      <c r="Y293" s="43"/>
      <c r="AB293" s="43"/>
      <c r="AE293" s="43"/>
      <c r="AH293" s="43"/>
      <c r="AK293" s="43"/>
      <c r="AN293" s="43"/>
      <c r="AQ293" s="43"/>
      <c r="AT293" s="43"/>
      <c r="AW293" s="43"/>
      <c r="AZ293" s="43"/>
      <c r="BC293" s="43"/>
      <c r="BF293" s="43"/>
      <c r="BI293" s="43"/>
      <c r="BL293" s="43"/>
      <c r="BO293" s="43"/>
      <c r="BR293" s="43"/>
      <c r="BU293" s="43"/>
      <c r="BX293" s="43"/>
      <c r="CA293" s="43"/>
      <c r="CD293" s="43"/>
      <c r="CG293" s="43"/>
      <c r="CJ293" s="43"/>
      <c r="CM293" s="43"/>
      <c r="CP293" s="43"/>
      <c r="CS293" s="43"/>
      <c r="CV293" s="43"/>
      <c r="CY293" s="43"/>
      <c r="DB293" s="43"/>
      <c r="DE293" s="43"/>
      <c r="DH293" s="43"/>
      <c r="DK293" s="43"/>
      <c r="DN293" s="43"/>
      <c r="DQ293" s="43"/>
      <c r="DT293" s="43"/>
      <c r="DW293" s="43"/>
      <c r="DZ293" s="43"/>
      <c r="EC293" s="43"/>
      <c r="EF293" s="43"/>
      <c r="EI293" s="43"/>
      <c r="EJ293" s="43"/>
    </row>
    <row r="294" spans="3:140" ht="15.75" customHeight="1">
      <c r="C294" s="43"/>
      <c r="D294" s="43"/>
      <c r="G294" s="43"/>
      <c r="J294" s="43"/>
      <c r="M294" s="43"/>
      <c r="P294" s="43"/>
      <c r="S294" s="43"/>
      <c r="V294" s="43"/>
      <c r="Y294" s="43"/>
      <c r="AB294" s="43"/>
      <c r="AE294" s="43"/>
      <c r="AH294" s="43"/>
      <c r="AK294" s="43"/>
      <c r="AN294" s="43"/>
      <c r="AQ294" s="43"/>
      <c r="AT294" s="43"/>
      <c r="AW294" s="43"/>
      <c r="AZ294" s="43"/>
      <c r="BC294" s="43"/>
      <c r="BF294" s="43"/>
      <c r="BI294" s="43"/>
      <c r="BL294" s="43"/>
      <c r="BO294" s="43"/>
      <c r="BR294" s="43"/>
      <c r="BU294" s="43"/>
      <c r="BX294" s="43"/>
      <c r="CA294" s="43"/>
      <c r="CD294" s="43"/>
      <c r="CG294" s="43"/>
      <c r="CJ294" s="43"/>
      <c r="CM294" s="43"/>
      <c r="CP294" s="43"/>
      <c r="CS294" s="43"/>
      <c r="CV294" s="43"/>
      <c r="CY294" s="43"/>
      <c r="DB294" s="43"/>
      <c r="DE294" s="43"/>
      <c r="DH294" s="43"/>
      <c r="DK294" s="43"/>
      <c r="DN294" s="43"/>
      <c r="DQ294" s="43"/>
      <c r="DT294" s="43"/>
      <c r="DW294" s="43"/>
      <c r="DZ294" s="43"/>
      <c r="EC294" s="43"/>
      <c r="EF294" s="43"/>
      <c r="EI294" s="43"/>
      <c r="EJ294" s="43"/>
    </row>
    <row r="295" spans="3:140" ht="15.75" customHeight="1">
      <c r="C295" s="43"/>
      <c r="D295" s="43"/>
      <c r="G295" s="43"/>
      <c r="J295" s="43"/>
      <c r="M295" s="43"/>
      <c r="P295" s="43"/>
      <c r="S295" s="43"/>
      <c r="V295" s="43"/>
      <c r="Y295" s="43"/>
      <c r="AB295" s="43"/>
      <c r="AE295" s="43"/>
      <c r="AH295" s="43"/>
      <c r="AK295" s="43"/>
      <c r="AN295" s="43"/>
      <c r="AQ295" s="43"/>
      <c r="AT295" s="43"/>
      <c r="AW295" s="43"/>
      <c r="AZ295" s="43"/>
      <c r="BC295" s="43"/>
      <c r="BF295" s="43"/>
      <c r="BI295" s="43"/>
      <c r="BL295" s="43"/>
      <c r="BO295" s="43"/>
      <c r="BR295" s="43"/>
      <c r="BU295" s="43"/>
      <c r="BX295" s="43"/>
      <c r="CA295" s="43"/>
      <c r="CD295" s="43"/>
      <c r="CG295" s="43"/>
      <c r="CJ295" s="43"/>
      <c r="CM295" s="43"/>
      <c r="CP295" s="43"/>
      <c r="CS295" s="43"/>
      <c r="CV295" s="43"/>
      <c r="CY295" s="43"/>
      <c r="DB295" s="43"/>
      <c r="DE295" s="43"/>
      <c r="DH295" s="43"/>
      <c r="DK295" s="43"/>
      <c r="DN295" s="43"/>
      <c r="DQ295" s="43"/>
      <c r="DT295" s="43"/>
      <c r="DW295" s="43"/>
      <c r="DZ295" s="43"/>
      <c r="EC295" s="43"/>
      <c r="EF295" s="43"/>
      <c r="EI295" s="43"/>
      <c r="EJ295" s="43"/>
    </row>
    <row r="296" spans="3:140" ht="15.75" customHeight="1">
      <c r="C296" s="43"/>
      <c r="D296" s="43"/>
      <c r="G296" s="43"/>
      <c r="J296" s="43"/>
      <c r="M296" s="43"/>
      <c r="P296" s="43"/>
      <c r="S296" s="43"/>
      <c r="V296" s="43"/>
      <c r="Y296" s="43"/>
      <c r="AB296" s="43"/>
      <c r="AE296" s="43"/>
      <c r="AH296" s="43"/>
      <c r="AK296" s="43"/>
      <c r="AN296" s="43"/>
      <c r="AQ296" s="43"/>
      <c r="AT296" s="43"/>
      <c r="AW296" s="43"/>
      <c r="AZ296" s="43"/>
      <c r="BC296" s="43"/>
      <c r="BF296" s="43"/>
      <c r="BI296" s="43"/>
      <c r="BL296" s="43"/>
      <c r="BO296" s="43"/>
      <c r="BR296" s="43"/>
      <c r="BU296" s="43"/>
      <c r="BX296" s="43"/>
      <c r="CA296" s="43"/>
      <c r="CD296" s="43"/>
      <c r="CG296" s="43"/>
      <c r="CJ296" s="43"/>
      <c r="CM296" s="43"/>
      <c r="CP296" s="43"/>
      <c r="CS296" s="43"/>
      <c r="CV296" s="43"/>
      <c r="CY296" s="43"/>
      <c r="DB296" s="43"/>
      <c r="DE296" s="43"/>
      <c r="DH296" s="43"/>
      <c r="DK296" s="43"/>
      <c r="DN296" s="43"/>
      <c r="DQ296" s="43"/>
      <c r="DT296" s="43"/>
      <c r="DW296" s="43"/>
      <c r="DZ296" s="43"/>
      <c r="EC296" s="43"/>
      <c r="EF296" s="43"/>
      <c r="EI296" s="43"/>
      <c r="EJ296" s="43"/>
    </row>
    <row r="297" spans="3:140" ht="15.75" customHeight="1">
      <c r="C297" s="43"/>
      <c r="D297" s="43"/>
      <c r="G297" s="43"/>
      <c r="J297" s="43"/>
      <c r="M297" s="43"/>
      <c r="P297" s="43"/>
      <c r="S297" s="43"/>
      <c r="V297" s="43"/>
      <c r="Y297" s="43"/>
      <c r="AB297" s="43"/>
      <c r="AE297" s="43"/>
      <c r="AH297" s="43"/>
      <c r="AK297" s="43"/>
      <c r="AN297" s="43"/>
      <c r="AQ297" s="43"/>
      <c r="AT297" s="43"/>
      <c r="AW297" s="43"/>
      <c r="AZ297" s="43"/>
      <c r="BC297" s="43"/>
      <c r="BF297" s="43"/>
      <c r="BI297" s="43"/>
      <c r="BL297" s="43"/>
      <c r="BO297" s="43"/>
      <c r="BR297" s="43"/>
      <c r="BU297" s="43"/>
      <c r="BX297" s="43"/>
      <c r="CA297" s="43"/>
      <c r="CD297" s="43"/>
      <c r="CG297" s="43"/>
      <c r="CJ297" s="43"/>
      <c r="CM297" s="43"/>
      <c r="CP297" s="43"/>
      <c r="CS297" s="43"/>
      <c r="CV297" s="43"/>
      <c r="CY297" s="43"/>
      <c r="DB297" s="43"/>
      <c r="DE297" s="43"/>
      <c r="DH297" s="43"/>
      <c r="DK297" s="43"/>
      <c r="DN297" s="43"/>
      <c r="DQ297" s="43"/>
      <c r="DT297" s="43"/>
      <c r="DW297" s="43"/>
      <c r="DZ297" s="43"/>
      <c r="EC297" s="43"/>
      <c r="EF297" s="43"/>
      <c r="EI297" s="43"/>
      <c r="EJ297" s="43"/>
    </row>
    <row r="298" spans="3:140" ht="15.75" customHeight="1">
      <c r="C298" s="43"/>
      <c r="D298" s="43"/>
      <c r="G298" s="43"/>
      <c r="J298" s="43"/>
      <c r="M298" s="43"/>
      <c r="P298" s="43"/>
      <c r="S298" s="43"/>
      <c r="V298" s="43"/>
      <c r="Y298" s="43"/>
      <c r="AB298" s="43"/>
      <c r="AE298" s="43"/>
      <c r="AH298" s="43"/>
      <c r="AK298" s="43"/>
      <c r="AN298" s="43"/>
      <c r="AQ298" s="43"/>
      <c r="AT298" s="43"/>
      <c r="AW298" s="43"/>
      <c r="AZ298" s="43"/>
      <c r="BC298" s="43"/>
      <c r="BF298" s="43"/>
      <c r="BI298" s="43"/>
      <c r="BL298" s="43"/>
      <c r="BO298" s="43"/>
      <c r="BR298" s="43"/>
      <c r="BU298" s="43"/>
      <c r="BX298" s="43"/>
      <c r="CA298" s="43"/>
      <c r="CD298" s="43"/>
      <c r="CG298" s="43"/>
      <c r="CJ298" s="43"/>
      <c r="CM298" s="43"/>
      <c r="CP298" s="43"/>
      <c r="CS298" s="43"/>
      <c r="CV298" s="43"/>
      <c r="CY298" s="43"/>
      <c r="DB298" s="43"/>
      <c r="DE298" s="43"/>
      <c r="DH298" s="43"/>
      <c r="DK298" s="43"/>
      <c r="DN298" s="43"/>
      <c r="DQ298" s="43"/>
      <c r="DT298" s="43"/>
      <c r="DW298" s="43"/>
      <c r="DZ298" s="43"/>
      <c r="EC298" s="43"/>
      <c r="EF298" s="43"/>
      <c r="EI298" s="43"/>
      <c r="EJ298" s="43"/>
    </row>
    <row r="299" spans="3:140" ht="15.75" customHeight="1">
      <c r="C299" s="43"/>
      <c r="D299" s="43"/>
      <c r="G299" s="43"/>
      <c r="J299" s="43"/>
      <c r="M299" s="43"/>
      <c r="P299" s="43"/>
      <c r="S299" s="43"/>
      <c r="V299" s="43"/>
      <c r="Y299" s="43"/>
      <c r="AB299" s="43"/>
      <c r="AE299" s="43"/>
      <c r="AH299" s="43"/>
      <c r="AK299" s="43"/>
      <c r="AN299" s="43"/>
      <c r="AQ299" s="43"/>
      <c r="AT299" s="43"/>
      <c r="AW299" s="43"/>
      <c r="AZ299" s="43"/>
      <c r="BC299" s="43"/>
      <c r="BF299" s="43"/>
      <c r="BI299" s="43"/>
      <c r="BL299" s="43"/>
      <c r="BO299" s="43"/>
      <c r="BR299" s="43"/>
      <c r="BU299" s="43"/>
      <c r="BX299" s="43"/>
      <c r="CA299" s="43"/>
      <c r="CD299" s="43"/>
      <c r="CG299" s="43"/>
      <c r="CJ299" s="43"/>
      <c r="CM299" s="43"/>
      <c r="CP299" s="43"/>
      <c r="CS299" s="43"/>
      <c r="CV299" s="43"/>
      <c r="CY299" s="43"/>
      <c r="DB299" s="43"/>
      <c r="DE299" s="43"/>
      <c r="DH299" s="43"/>
      <c r="DK299" s="43"/>
      <c r="DN299" s="43"/>
      <c r="DQ299" s="43"/>
      <c r="DT299" s="43"/>
      <c r="DW299" s="43"/>
      <c r="DZ299" s="43"/>
      <c r="EC299" s="43"/>
      <c r="EF299" s="43"/>
      <c r="EI299" s="43"/>
      <c r="EJ299" s="43"/>
    </row>
    <row r="300" spans="3:140" ht="15.75" customHeight="1">
      <c r="C300" s="43"/>
      <c r="D300" s="43"/>
      <c r="G300" s="43"/>
      <c r="J300" s="43"/>
      <c r="M300" s="43"/>
      <c r="P300" s="43"/>
      <c r="S300" s="43"/>
      <c r="V300" s="43"/>
      <c r="Y300" s="43"/>
      <c r="AB300" s="43"/>
      <c r="AE300" s="43"/>
      <c r="AH300" s="43"/>
      <c r="AK300" s="43"/>
      <c r="AN300" s="43"/>
      <c r="AQ300" s="43"/>
      <c r="AT300" s="43"/>
      <c r="AW300" s="43"/>
      <c r="AZ300" s="43"/>
      <c r="BC300" s="43"/>
      <c r="BF300" s="43"/>
      <c r="BI300" s="43"/>
      <c r="BL300" s="43"/>
      <c r="BO300" s="43"/>
      <c r="BR300" s="43"/>
      <c r="BU300" s="43"/>
      <c r="BX300" s="43"/>
      <c r="CA300" s="43"/>
      <c r="CD300" s="43"/>
      <c r="CG300" s="43"/>
      <c r="CJ300" s="43"/>
      <c r="CM300" s="43"/>
      <c r="CP300" s="43"/>
      <c r="CS300" s="43"/>
      <c r="CV300" s="43"/>
      <c r="CY300" s="43"/>
      <c r="DB300" s="43"/>
      <c r="DE300" s="43"/>
      <c r="DH300" s="43"/>
      <c r="DK300" s="43"/>
      <c r="DN300" s="43"/>
      <c r="DQ300" s="43"/>
      <c r="DT300" s="43"/>
      <c r="DW300" s="43"/>
      <c r="DZ300" s="43"/>
      <c r="EC300" s="43"/>
      <c r="EF300" s="43"/>
      <c r="EI300" s="43"/>
      <c r="EJ300" s="43"/>
    </row>
    <row r="301" spans="3:140" ht="15.75" customHeight="1">
      <c r="C301" s="43"/>
      <c r="D301" s="43"/>
      <c r="G301" s="43"/>
      <c r="J301" s="43"/>
      <c r="M301" s="43"/>
      <c r="P301" s="43"/>
      <c r="S301" s="43"/>
      <c r="V301" s="43"/>
      <c r="Y301" s="43"/>
      <c r="AB301" s="43"/>
      <c r="AE301" s="43"/>
      <c r="AH301" s="43"/>
      <c r="AK301" s="43"/>
      <c r="AN301" s="43"/>
      <c r="AQ301" s="43"/>
      <c r="AT301" s="43"/>
      <c r="AW301" s="43"/>
      <c r="AZ301" s="43"/>
      <c r="BC301" s="43"/>
      <c r="BF301" s="43"/>
      <c r="BI301" s="43"/>
      <c r="BL301" s="43"/>
      <c r="BO301" s="43"/>
      <c r="BR301" s="43"/>
      <c r="BU301" s="43"/>
      <c r="BX301" s="43"/>
      <c r="CA301" s="43"/>
      <c r="CD301" s="43"/>
      <c r="CG301" s="43"/>
      <c r="CJ301" s="43"/>
      <c r="CM301" s="43"/>
      <c r="CP301" s="43"/>
      <c r="CS301" s="43"/>
      <c r="CV301" s="43"/>
      <c r="CY301" s="43"/>
      <c r="DB301" s="43"/>
      <c r="DE301" s="43"/>
      <c r="DH301" s="43"/>
      <c r="DK301" s="43"/>
      <c r="DN301" s="43"/>
      <c r="DQ301" s="43"/>
      <c r="DT301" s="43"/>
      <c r="DW301" s="43"/>
      <c r="DZ301" s="43"/>
      <c r="EC301" s="43"/>
      <c r="EF301" s="43"/>
      <c r="EI301" s="43"/>
      <c r="EJ301" s="43"/>
    </row>
    <row r="302" spans="3:140" ht="15.75" customHeight="1">
      <c r="C302" s="43"/>
      <c r="D302" s="43"/>
      <c r="G302" s="43"/>
      <c r="J302" s="43"/>
      <c r="M302" s="43"/>
      <c r="P302" s="43"/>
      <c r="S302" s="43"/>
      <c r="V302" s="43"/>
      <c r="Y302" s="43"/>
      <c r="AB302" s="43"/>
      <c r="AE302" s="43"/>
      <c r="AH302" s="43"/>
      <c r="AK302" s="43"/>
      <c r="AN302" s="43"/>
      <c r="AQ302" s="43"/>
      <c r="AT302" s="43"/>
      <c r="AW302" s="43"/>
      <c r="AZ302" s="43"/>
      <c r="BC302" s="43"/>
      <c r="BF302" s="43"/>
      <c r="BI302" s="43"/>
      <c r="BL302" s="43"/>
      <c r="BO302" s="43"/>
      <c r="BR302" s="43"/>
      <c r="BU302" s="43"/>
      <c r="BX302" s="43"/>
      <c r="CA302" s="43"/>
      <c r="CD302" s="43"/>
      <c r="CG302" s="43"/>
      <c r="CJ302" s="43"/>
      <c r="CM302" s="43"/>
      <c r="CP302" s="43"/>
      <c r="CS302" s="43"/>
      <c r="CV302" s="43"/>
      <c r="CY302" s="43"/>
      <c r="DB302" s="43"/>
      <c r="DE302" s="43"/>
      <c r="DH302" s="43"/>
      <c r="DK302" s="43"/>
      <c r="DN302" s="43"/>
      <c r="DQ302" s="43"/>
      <c r="DT302" s="43"/>
      <c r="DW302" s="43"/>
      <c r="DZ302" s="43"/>
      <c r="EC302" s="43"/>
      <c r="EF302" s="43"/>
      <c r="EI302" s="43"/>
      <c r="EJ302" s="43"/>
    </row>
    <row r="303" spans="3:140" ht="15.75" customHeight="1">
      <c r="C303" s="43"/>
      <c r="D303" s="43"/>
      <c r="G303" s="43"/>
      <c r="J303" s="43"/>
      <c r="M303" s="43"/>
      <c r="P303" s="43"/>
      <c r="S303" s="43"/>
      <c r="V303" s="43"/>
      <c r="Y303" s="43"/>
      <c r="AB303" s="43"/>
      <c r="AE303" s="43"/>
      <c r="AH303" s="43"/>
      <c r="AK303" s="43"/>
      <c r="AN303" s="43"/>
      <c r="AQ303" s="43"/>
      <c r="AT303" s="43"/>
      <c r="AW303" s="43"/>
      <c r="AZ303" s="43"/>
      <c r="BC303" s="43"/>
      <c r="BF303" s="43"/>
      <c r="BI303" s="43"/>
      <c r="BL303" s="43"/>
      <c r="BO303" s="43"/>
      <c r="BR303" s="43"/>
      <c r="BU303" s="43"/>
      <c r="BX303" s="43"/>
      <c r="CA303" s="43"/>
      <c r="CD303" s="43"/>
      <c r="CG303" s="43"/>
      <c r="CJ303" s="43"/>
      <c r="CM303" s="43"/>
      <c r="CP303" s="43"/>
      <c r="CS303" s="43"/>
      <c r="CV303" s="43"/>
      <c r="CY303" s="43"/>
      <c r="DB303" s="43"/>
      <c r="DE303" s="43"/>
      <c r="DH303" s="43"/>
      <c r="DK303" s="43"/>
      <c r="DN303" s="43"/>
      <c r="DQ303" s="43"/>
      <c r="DT303" s="43"/>
      <c r="DW303" s="43"/>
      <c r="DZ303" s="43"/>
      <c r="EC303" s="43"/>
      <c r="EF303" s="43"/>
      <c r="EI303" s="43"/>
      <c r="EJ303" s="43"/>
    </row>
    <row r="304" spans="3:140" ht="15.75" customHeight="1">
      <c r="C304" s="43"/>
      <c r="D304" s="43"/>
      <c r="G304" s="43"/>
      <c r="J304" s="43"/>
      <c r="M304" s="43"/>
      <c r="P304" s="43"/>
      <c r="S304" s="43"/>
      <c r="V304" s="43"/>
      <c r="Y304" s="43"/>
      <c r="AB304" s="43"/>
      <c r="AE304" s="43"/>
      <c r="AH304" s="43"/>
      <c r="AK304" s="43"/>
      <c r="AN304" s="43"/>
      <c r="AQ304" s="43"/>
      <c r="AT304" s="43"/>
      <c r="AW304" s="43"/>
      <c r="AZ304" s="43"/>
      <c r="BC304" s="43"/>
      <c r="BF304" s="43"/>
      <c r="BI304" s="43"/>
      <c r="BL304" s="43"/>
      <c r="BO304" s="43"/>
      <c r="BR304" s="43"/>
      <c r="BU304" s="43"/>
      <c r="BX304" s="43"/>
      <c r="CA304" s="43"/>
      <c r="CD304" s="43"/>
      <c r="CG304" s="43"/>
      <c r="CJ304" s="43"/>
      <c r="CM304" s="43"/>
      <c r="CP304" s="43"/>
      <c r="CS304" s="43"/>
      <c r="CV304" s="43"/>
      <c r="CY304" s="43"/>
      <c r="DB304" s="43"/>
      <c r="DE304" s="43"/>
      <c r="DH304" s="43"/>
      <c r="DK304" s="43"/>
      <c r="DN304" s="43"/>
      <c r="DQ304" s="43"/>
      <c r="DT304" s="43"/>
      <c r="DW304" s="43"/>
      <c r="DZ304" s="43"/>
      <c r="EC304" s="43"/>
      <c r="EF304" s="43"/>
      <c r="EI304" s="43"/>
      <c r="EJ304" s="43"/>
    </row>
    <row r="305" spans="3:140" ht="15.75" customHeight="1">
      <c r="C305" s="43"/>
      <c r="D305" s="43"/>
      <c r="G305" s="43"/>
      <c r="J305" s="43"/>
      <c r="M305" s="43"/>
      <c r="P305" s="43"/>
      <c r="S305" s="43"/>
      <c r="V305" s="43"/>
      <c r="Y305" s="43"/>
      <c r="AB305" s="43"/>
      <c r="AE305" s="43"/>
      <c r="AH305" s="43"/>
      <c r="AK305" s="43"/>
      <c r="AN305" s="43"/>
      <c r="AQ305" s="43"/>
      <c r="AT305" s="43"/>
      <c r="AW305" s="43"/>
      <c r="AZ305" s="43"/>
      <c r="BC305" s="43"/>
      <c r="BF305" s="43"/>
      <c r="BI305" s="43"/>
      <c r="BL305" s="43"/>
      <c r="BO305" s="43"/>
      <c r="BR305" s="43"/>
      <c r="BU305" s="43"/>
      <c r="BX305" s="43"/>
      <c r="CA305" s="43"/>
      <c r="CD305" s="43"/>
      <c r="CG305" s="43"/>
      <c r="CJ305" s="43"/>
      <c r="CM305" s="43"/>
      <c r="CP305" s="43"/>
      <c r="CS305" s="43"/>
      <c r="CV305" s="43"/>
      <c r="CY305" s="43"/>
      <c r="DB305" s="43"/>
      <c r="DE305" s="43"/>
      <c r="DH305" s="43"/>
      <c r="DK305" s="43"/>
      <c r="DN305" s="43"/>
      <c r="DQ305" s="43"/>
      <c r="DT305" s="43"/>
      <c r="DW305" s="43"/>
      <c r="DZ305" s="43"/>
      <c r="EC305" s="43"/>
      <c r="EF305" s="43"/>
      <c r="EI305" s="43"/>
      <c r="EJ305" s="43"/>
    </row>
    <row r="306" spans="3:140" ht="15.75" customHeight="1">
      <c r="C306" s="43"/>
      <c r="D306" s="43"/>
      <c r="G306" s="43"/>
      <c r="J306" s="43"/>
      <c r="M306" s="43"/>
      <c r="P306" s="43"/>
      <c r="S306" s="43"/>
      <c r="V306" s="43"/>
      <c r="Y306" s="43"/>
      <c r="AB306" s="43"/>
      <c r="AE306" s="43"/>
      <c r="AH306" s="43"/>
      <c r="AK306" s="43"/>
      <c r="AN306" s="43"/>
      <c r="AQ306" s="43"/>
      <c r="AT306" s="43"/>
      <c r="AW306" s="43"/>
      <c r="AZ306" s="43"/>
      <c r="BC306" s="43"/>
      <c r="BF306" s="43"/>
      <c r="BI306" s="43"/>
      <c r="BL306" s="43"/>
      <c r="BO306" s="43"/>
      <c r="BR306" s="43"/>
      <c r="BU306" s="43"/>
      <c r="BX306" s="43"/>
      <c r="CA306" s="43"/>
      <c r="CD306" s="43"/>
      <c r="CG306" s="43"/>
      <c r="CJ306" s="43"/>
      <c r="CM306" s="43"/>
      <c r="CP306" s="43"/>
      <c r="CS306" s="43"/>
      <c r="CV306" s="43"/>
      <c r="CY306" s="43"/>
      <c r="DB306" s="43"/>
      <c r="DE306" s="43"/>
      <c r="DH306" s="43"/>
      <c r="DK306" s="43"/>
      <c r="DN306" s="43"/>
      <c r="DQ306" s="43"/>
      <c r="DT306" s="43"/>
      <c r="DW306" s="43"/>
      <c r="DZ306" s="43"/>
      <c r="EC306" s="43"/>
      <c r="EF306" s="43"/>
      <c r="EI306" s="43"/>
      <c r="EJ306" s="43"/>
    </row>
    <row r="307" spans="3:140" ht="15.75" customHeight="1">
      <c r="C307" s="43"/>
      <c r="D307" s="43"/>
      <c r="G307" s="43"/>
      <c r="J307" s="43"/>
      <c r="M307" s="43"/>
      <c r="P307" s="43"/>
      <c r="S307" s="43"/>
      <c r="V307" s="43"/>
      <c r="Y307" s="43"/>
      <c r="AB307" s="43"/>
      <c r="AE307" s="43"/>
      <c r="AH307" s="43"/>
      <c r="AK307" s="43"/>
      <c r="AN307" s="43"/>
      <c r="AQ307" s="43"/>
      <c r="AT307" s="43"/>
      <c r="AW307" s="43"/>
      <c r="AZ307" s="43"/>
      <c r="BC307" s="43"/>
      <c r="BF307" s="43"/>
      <c r="BI307" s="43"/>
      <c r="BL307" s="43"/>
      <c r="BO307" s="43"/>
      <c r="BR307" s="43"/>
      <c r="BU307" s="43"/>
      <c r="BX307" s="43"/>
      <c r="CA307" s="43"/>
      <c r="CD307" s="43"/>
      <c r="CG307" s="43"/>
      <c r="CJ307" s="43"/>
      <c r="CM307" s="43"/>
      <c r="CP307" s="43"/>
      <c r="CS307" s="43"/>
      <c r="CV307" s="43"/>
      <c r="CY307" s="43"/>
      <c r="DB307" s="43"/>
      <c r="DE307" s="43"/>
      <c r="DH307" s="43"/>
      <c r="DK307" s="43"/>
      <c r="DN307" s="43"/>
      <c r="DQ307" s="43"/>
      <c r="DT307" s="43"/>
      <c r="DW307" s="43"/>
      <c r="DZ307" s="43"/>
      <c r="EC307" s="43"/>
      <c r="EF307" s="43"/>
      <c r="EI307" s="43"/>
      <c r="EJ307" s="43"/>
    </row>
    <row r="308" spans="3:140" ht="15.75" customHeight="1">
      <c r="C308" s="43"/>
      <c r="D308" s="43"/>
      <c r="G308" s="43"/>
      <c r="J308" s="43"/>
      <c r="M308" s="43"/>
      <c r="P308" s="43"/>
      <c r="S308" s="43"/>
      <c r="V308" s="43"/>
      <c r="Y308" s="43"/>
      <c r="AB308" s="43"/>
      <c r="AE308" s="43"/>
      <c r="AH308" s="43"/>
      <c r="AK308" s="43"/>
      <c r="AN308" s="43"/>
      <c r="AQ308" s="43"/>
      <c r="AT308" s="43"/>
      <c r="AW308" s="43"/>
      <c r="AZ308" s="43"/>
      <c r="BC308" s="43"/>
      <c r="BF308" s="43"/>
      <c r="BI308" s="43"/>
      <c r="BL308" s="43"/>
      <c r="BO308" s="43"/>
      <c r="BR308" s="43"/>
      <c r="BU308" s="43"/>
      <c r="BX308" s="43"/>
      <c r="CA308" s="43"/>
      <c r="CD308" s="43"/>
      <c r="CG308" s="43"/>
      <c r="CJ308" s="43"/>
      <c r="CM308" s="43"/>
      <c r="CP308" s="43"/>
      <c r="CS308" s="43"/>
      <c r="CV308" s="43"/>
      <c r="CY308" s="43"/>
      <c r="DB308" s="43"/>
      <c r="DE308" s="43"/>
      <c r="DH308" s="43"/>
      <c r="DK308" s="43"/>
      <c r="DN308" s="43"/>
      <c r="DQ308" s="43"/>
      <c r="DT308" s="43"/>
      <c r="DW308" s="43"/>
      <c r="DZ308" s="43"/>
      <c r="EC308" s="43"/>
      <c r="EF308" s="43"/>
      <c r="EI308" s="43"/>
      <c r="EJ308" s="43"/>
    </row>
    <row r="309" spans="3:140" ht="15.75" customHeight="1">
      <c r="C309" s="43"/>
      <c r="D309" s="43"/>
      <c r="G309" s="43"/>
      <c r="J309" s="43"/>
      <c r="M309" s="43"/>
      <c r="P309" s="43"/>
      <c r="S309" s="43"/>
      <c r="V309" s="43"/>
      <c r="Y309" s="43"/>
      <c r="AB309" s="43"/>
      <c r="AE309" s="43"/>
      <c r="AH309" s="43"/>
      <c r="AK309" s="43"/>
      <c r="AN309" s="43"/>
      <c r="AQ309" s="43"/>
      <c r="AT309" s="43"/>
      <c r="AW309" s="43"/>
      <c r="AZ309" s="43"/>
      <c r="BC309" s="43"/>
      <c r="BF309" s="43"/>
      <c r="BI309" s="43"/>
      <c r="BL309" s="43"/>
      <c r="BO309" s="43"/>
      <c r="BR309" s="43"/>
      <c r="BU309" s="43"/>
      <c r="BX309" s="43"/>
      <c r="CA309" s="43"/>
      <c r="CD309" s="43"/>
      <c r="CG309" s="43"/>
      <c r="CJ309" s="43"/>
      <c r="CM309" s="43"/>
      <c r="CP309" s="43"/>
      <c r="CS309" s="43"/>
      <c r="CV309" s="43"/>
      <c r="CY309" s="43"/>
      <c r="DB309" s="43"/>
      <c r="DE309" s="43"/>
      <c r="DH309" s="43"/>
      <c r="DK309" s="43"/>
      <c r="DN309" s="43"/>
      <c r="DQ309" s="43"/>
      <c r="DT309" s="43"/>
      <c r="DW309" s="43"/>
      <c r="DZ309" s="43"/>
      <c r="EC309" s="43"/>
      <c r="EF309" s="43"/>
      <c r="EI309" s="43"/>
      <c r="EJ309" s="43"/>
    </row>
    <row r="310" spans="3:140" ht="15.75" customHeight="1">
      <c r="C310" s="43"/>
      <c r="D310" s="43"/>
      <c r="G310" s="43"/>
      <c r="J310" s="43"/>
      <c r="M310" s="43"/>
      <c r="P310" s="43"/>
      <c r="S310" s="43"/>
      <c r="V310" s="43"/>
      <c r="Y310" s="43"/>
      <c r="AB310" s="43"/>
      <c r="AE310" s="43"/>
      <c r="AH310" s="43"/>
      <c r="AK310" s="43"/>
      <c r="AN310" s="43"/>
      <c r="AQ310" s="43"/>
      <c r="AT310" s="43"/>
      <c r="AW310" s="43"/>
      <c r="AZ310" s="43"/>
      <c r="BC310" s="43"/>
      <c r="BF310" s="43"/>
      <c r="BI310" s="43"/>
      <c r="BL310" s="43"/>
      <c r="BO310" s="43"/>
      <c r="BR310" s="43"/>
      <c r="BU310" s="43"/>
      <c r="BX310" s="43"/>
      <c r="CA310" s="43"/>
      <c r="CD310" s="43"/>
      <c r="CG310" s="43"/>
      <c r="CJ310" s="43"/>
      <c r="CM310" s="43"/>
      <c r="CP310" s="43"/>
      <c r="CS310" s="43"/>
      <c r="CV310" s="43"/>
      <c r="CY310" s="43"/>
      <c r="DB310" s="43"/>
      <c r="DE310" s="43"/>
      <c r="DH310" s="43"/>
      <c r="DK310" s="43"/>
      <c r="DN310" s="43"/>
      <c r="DQ310" s="43"/>
      <c r="DT310" s="43"/>
      <c r="DW310" s="43"/>
      <c r="DZ310" s="43"/>
      <c r="EC310" s="43"/>
      <c r="EF310" s="43"/>
      <c r="EI310" s="43"/>
      <c r="EJ310" s="43"/>
    </row>
    <row r="311" spans="3:140" ht="15.75" customHeight="1">
      <c r="C311" s="43"/>
      <c r="D311" s="43"/>
      <c r="G311" s="43"/>
      <c r="J311" s="43"/>
      <c r="M311" s="43"/>
      <c r="P311" s="43"/>
      <c r="S311" s="43"/>
      <c r="V311" s="43"/>
      <c r="Y311" s="43"/>
      <c r="AB311" s="43"/>
      <c r="AE311" s="43"/>
      <c r="AH311" s="43"/>
      <c r="AK311" s="43"/>
      <c r="AN311" s="43"/>
      <c r="AQ311" s="43"/>
      <c r="AT311" s="43"/>
      <c r="AW311" s="43"/>
      <c r="AZ311" s="43"/>
      <c r="BC311" s="43"/>
      <c r="BF311" s="43"/>
      <c r="BI311" s="43"/>
      <c r="BL311" s="43"/>
      <c r="BO311" s="43"/>
      <c r="BR311" s="43"/>
      <c r="BU311" s="43"/>
      <c r="BX311" s="43"/>
      <c r="CA311" s="43"/>
      <c r="CD311" s="43"/>
      <c r="CG311" s="43"/>
      <c r="CJ311" s="43"/>
      <c r="CM311" s="43"/>
      <c r="CP311" s="43"/>
      <c r="CS311" s="43"/>
      <c r="CV311" s="43"/>
      <c r="CY311" s="43"/>
      <c r="DB311" s="43"/>
      <c r="DE311" s="43"/>
      <c r="DH311" s="43"/>
      <c r="DK311" s="43"/>
      <c r="DN311" s="43"/>
      <c r="DQ311" s="43"/>
      <c r="DT311" s="43"/>
      <c r="DW311" s="43"/>
      <c r="DZ311" s="43"/>
      <c r="EC311" s="43"/>
      <c r="EF311" s="43"/>
      <c r="EI311" s="43"/>
      <c r="EJ311" s="43"/>
    </row>
    <row r="312" spans="3:140" ht="15.75" customHeight="1">
      <c r="C312" s="43"/>
      <c r="D312" s="43"/>
      <c r="G312" s="43"/>
      <c r="J312" s="43"/>
      <c r="M312" s="43"/>
      <c r="P312" s="43"/>
      <c r="S312" s="43"/>
      <c r="V312" s="43"/>
      <c r="Y312" s="43"/>
      <c r="AB312" s="43"/>
      <c r="AE312" s="43"/>
      <c r="AH312" s="43"/>
      <c r="AK312" s="43"/>
      <c r="AN312" s="43"/>
      <c r="AQ312" s="43"/>
      <c r="AT312" s="43"/>
      <c r="AW312" s="43"/>
      <c r="AZ312" s="43"/>
      <c r="BC312" s="43"/>
      <c r="BF312" s="43"/>
      <c r="BI312" s="43"/>
      <c r="BL312" s="43"/>
      <c r="BO312" s="43"/>
      <c r="BR312" s="43"/>
      <c r="BU312" s="43"/>
      <c r="BX312" s="43"/>
      <c r="CA312" s="43"/>
      <c r="CD312" s="43"/>
      <c r="CG312" s="43"/>
      <c r="CJ312" s="43"/>
      <c r="CM312" s="43"/>
      <c r="CP312" s="43"/>
      <c r="CS312" s="43"/>
      <c r="CV312" s="43"/>
      <c r="CY312" s="43"/>
      <c r="DB312" s="43"/>
      <c r="DE312" s="43"/>
      <c r="DH312" s="43"/>
      <c r="DK312" s="43"/>
      <c r="DN312" s="43"/>
      <c r="DQ312" s="43"/>
      <c r="DT312" s="43"/>
      <c r="DW312" s="43"/>
      <c r="DZ312" s="43"/>
      <c r="EC312" s="43"/>
      <c r="EF312" s="43"/>
      <c r="EI312" s="43"/>
      <c r="EJ312" s="43"/>
    </row>
    <row r="313" spans="3:140" ht="15.75" customHeight="1">
      <c r="C313" s="43"/>
      <c r="D313" s="43"/>
      <c r="G313" s="43"/>
      <c r="J313" s="43"/>
      <c r="M313" s="43"/>
      <c r="P313" s="43"/>
      <c r="S313" s="43"/>
      <c r="V313" s="43"/>
      <c r="Y313" s="43"/>
      <c r="AB313" s="43"/>
      <c r="AE313" s="43"/>
      <c r="AH313" s="43"/>
      <c r="AK313" s="43"/>
      <c r="AN313" s="43"/>
      <c r="AQ313" s="43"/>
      <c r="AT313" s="43"/>
      <c r="AW313" s="43"/>
      <c r="AZ313" s="43"/>
      <c r="BC313" s="43"/>
      <c r="BF313" s="43"/>
      <c r="BI313" s="43"/>
      <c r="BL313" s="43"/>
      <c r="BO313" s="43"/>
      <c r="BR313" s="43"/>
      <c r="BU313" s="43"/>
      <c r="BX313" s="43"/>
      <c r="CA313" s="43"/>
      <c r="CD313" s="43"/>
      <c r="CG313" s="43"/>
      <c r="CJ313" s="43"/>
      <c r="CM313" s="43"/>
      <c r="CP313" s="43"/>
      <c r="CS313" s="43"/>
      <c r="CV313" s="43"/>
      <c r="CY313" s="43"/>
      <c r="DB313" s="43"/>
      <c r="DE313" s="43"/>
      <c r="DH313" s="43"/>
      <c r="DK313" s="43"/>
      <c r="DN313" s="43"/>
      <c r="DQ313" s="43"/>
      <c r="DT313" s="43"/>
      <c r="DW313" s="43"/>
      <c r="DZ313" s="43"/>
      <c r="EC313" s="43"/>
      <c r="EF313" s="43"/>
      <c r="EI313" s="43"/>
      <c r="EJ313" s="43"/>
    </row>
    <row r="314" spans="3:140" ht="15.75" customHeight="1">
      <c r="C314" s="43"/>
      <c r="D314" s="43"/>
      <c r="G314" s="43"/>
      <c r="J314" s="43"/>
      <c r="M314" s="43"/>
      <c r="P314" s="43"/>
      <c r="S314" s="43"/>
      <c r="V314" s="43"/>
      <c r="Y314" s="43"/>
      <c r="AB314" s="43"/>
      <c r="AE314" s="43"/>
      <c r="AH314" s="43"/>
      <c r="AK314" s="43"/>
      <c r="AN314" s="43"/>
      <c r="AQ314" s="43"/>
      <c r="AT314" s="43"/>
      <c r="AW314" s="43"/>
      <c r="AZ314" s="43"/>
      <c r="BC314" s="43"/>
      <c r="BF314" s="43"/>
      <c r="BI314" s="43"/>
      <c r="BL314" s="43"/>
      <c r="BO314" s="43"/>
      <c r="BR314" s="43"/>
      <c r="BU314" s="43"/>
      <c r="BX314" s="43"/>
      <c r="CA314" s="43"/>
      <c r="CD314" s="43"/>
      <c r="CG314" s="43"/>
      <c r="CJ314" s="43"/>
      <c r="CM314" s="43"/>
      <c r="CP314" s="43"/>
      <c r="CS314" s="43"/>
      <c r="CV314" s="43"/>
      <c r="CY314" s="43"/>
      <c r="DB314" s="43"/>
      <c r="DE314" s="43"/>
      <c r="DH314" s="43"/>
      <c r="DK314" s="43"/>
      <c r="DN314" s="43"/>
      <c r="DQ314" s="43"/>
      <c r="DT314" s="43"/>
      <c r="DW314" s="43"/>
      <c r="DZ314" s="43"/>
      <c r="EC314" s="43"/>
      <c r="EF314" s="43"/>
      <c r="EI314" s="43"/>
      <c r="EJ314" s="43"/>
    </row>
    <row r="315" spans="3:140" ht="15.75" customHeight="1">
      <c r="C315" s="43"/>
      <c r="D315" s="43"/>
      <c r="G315" s="43"/>
      <c r="J315" s="43"/>
      <c r="M315" s="43"/>
      <c r="P315" s="43"/>
      <c r="S315" s="43"/>
      <c r="V315" s="43"/>
      <c r="Y315" s="43"/>
      <c r="AB315" s="43"/>
      <c r="AE315" s="43"/>
      <c r="AH315" s="43"/>
      <c r="AK315" s="43"/>
      <c r="AN315" s="43"/>
      <c r="AQ315" s="43"/>
      <c r="AT315" s="43"/>
      <c r="AW315" s="43"/>
      <c r="AZ315" s="43"/>
      <c r="BC315" s="43"/>
      <c r="BF315" s="43"/>
      <c r="BI315" s="43"/>
      <c r="BL315" s="43"/>
      <c r="BO315" s="43"/>
      <c r="BR315" s="43"/>
      <c r="BU315" s="43"/>
      <c r="BX315" s="43"/>
      <c r="CA315" s="43"/>
      <c r="CD315" s="43"/>
      <c r="CG315" s="43"/>
      <c r="CJ315" s="43"/>
      <c r="CM315" s="43"/>
      <c r="CP315" s="43"/>
      <c r="CS315" s="43"/>
      <c r="CV315" s="43"/>
      <c r="CY315" s="43"/>
      <c r="DB315" s="43"/>
      <c r="DE315" s="43"/>
      <c r="DH315" s="43"/>
      <c r="DK315" s="43"/>
      <c r="DN315" s="43"/>
      <c r="DQ315" s="43"/>
      <c r="DT315" s="43"/>
      <c r="DW315" s="43"/>
      <c r="DZ315" s="43"/>
      <c r="EC315" s="43"/>
      <c r="EF315" s="43"/>
      <c r="EI315" s="43"/>
      <c r="EJ315" s="43"/>
    </row>
    <row r="316" spans="3:140" ht="15.75" customHeight="1">
      <c r="C316" s="43"/>
      <c r="D316" s="43"/>
      <c r="G316" s="43"/>
      <c r="J316" s="43"/>
      <c r="M316" s="43"/>
      <c r="P316" s="43"/>
      <c r="S316" s="43"/>
      <c r="V316" s="43"/>
      <c r="Y316" s="43"/>
      <c r="AB316" s="43"/>
      <c r="AE316" s="43"/>
      <c r="AH316" s="43"/>
      <c r="AK316" s="43"/>
      <c r="AN316" s="43"/>
      <c r="AQ316" s="43"/>
      <c r="AT316" s="43"/>
      <c r="AW316" s="43"/>
      <c r="AZ316" s="43"/>
      <c r="BC316" s="43"/>
      <c r="BF316" s="43"/>
      <c r="BI316" s="43"/>
      <c r="BL316" s="43"/>
      <c r="BO316" s="43"/>
      <c r="BR316" s="43"/>
      <c r="BU316" s="43"/>
      <c r="BX316" s="43"/>
      <c r="CA316" s="43"/>
      <c r="CD316" s="43"/>
      <c r="CG316" s="43"/>
      <c r="CJ316" s="43"/>
      <c r="CM316" s="43"/>
      <c r="CP316" s="43"/>
      <c r="CS316" s="43"/>
      <c r="CV316" s="43"/>
      <c r="CY316" s="43"/>
      <c r="DB316" s="43"/>
      <c r="DE316" s="43"/>
      <c r="DH316" s="43"/>
      <c r="DK316" s="43"/>
      <c r="DN316" s="43"/>
      <c r="DQ316" s="43"/>
      <c r="DT316" s="43"/>
      <c r="DW316" s="43"/>
      <c r="DZ316" s="43"/>
      <c r="EC316" s="43"/>
      <c r="EF316" s="43"/>
      <c r="EI316" s="43"/>
      <c r="EJ316" s="43"/>
    </row>
    <row r="317" spans="3:140" ht="15.75" customHeight="1">
      <c r="C317" s="43"/>
      <c r="D317" s="43"/>
      <c r="G317" s="43"/>
      <c r="J317" s="43"/>
      <c r="M317" s="43"/>
      <c r="P317" s="43"/>
      <c r="S317" s="43"/>
      <c r="V317" s="43"/>
      <c r="Y317" s="43"/>
      <c r="AB317" s="43"/>
      <c r="AE317" s="43"/>
      <c r="AH317" s="43"/>
      <c r="AK317" s="43"/>
      <c r="AN317" s="43"/>
      <c r="AQ317" s="43"/>
      <c r="AT317" s="43"/>
      <c r="AW317" s="43"/>
      <c r="AZ317" s="43"/>
      <c r="BC317" s="43"/>
      <c r="BF317" s="43"/>
      <c r="BI317" s="43"/>
      <c r="BL317" s="43"/>
      <c r="BO317" s="43"/>
      <c r="BR317" s="43"/>
      <c r="BU317" s="43"/>
      <c r="BX317" s="43"/>
      <c r="CA317" s="43"/>
      <c r="CD317" s="43"/>
      <c r="CG317" s="43"/>
      <c r="CJ317" s="43"/>
      <c r="CM317" s="43"/>
      <c r="CP317" s="43"/>
      <c r="CS317" s="43"/>
      <c r="CV317" s="43"/>
      <c r="CY317" s="43"/>
      <c r="DB317" s="43"/>
      <c r="DE317" s="43"/>
      <c r="DH317" s="43"/>
      <c r="DK317" s="43"/>
      <c r="DN317" s="43"/>
      <c r="DQ317" s="43"/>
      <c r="DT317" s="43"/>
      <c r="DW317" s="43"/>
      <c r="DZ317" s="43"/>
      <c r="EC317" s="43"/>
      <c r="EF317" s="43"/>
      <c r="EI317" s="43"/>
      <c r="EJ317" s="43"/>
    </row>
    <row r="318" spans="3:140" ht="15.75" customHeight="1">
      <c r="C318" s="43"/>
      <c r="D318" s="43"/>
      <c r="G318" s="43"/>
      <c r="J318" s="43"/>
      <c r="M318" s="43"/>
      <c r="P318" s="43"/>
      <c r="S318" s="43"/>
      <c r="V318" s="43"/>
      <c r="Y318" s="43"/>
      <c r="AB318" s="43"/>
      <c r="AE318" s="43"/>
      <c r="AH318" s="43"/>
      <c r="AK318" s="43"/>
      <c r="AN318" s="43"/>
      <c r="AQ318" s="43"/>
      <c r="AT318" s="43"/>
      <c r="AW318" s="43"/>
      <c r="AZ318" s="43"/>
      <c r="BC318" s="43"/>
      <c r="BF318" s="43"/>
      <c r="BI318" s="43"/>
      <c r="BL318" s="43"/>
      <c r="BO318" s="43"/>
      <c r="BR318" s="43"/>
      <c r="BU318" s="43"/>
      <c r="BX318" s="43"/>
      <c r="CA318" s="43"/>
      <c r="CD318" s="43"/>
      <c r="CG318" s="43"/>
      <c r="CJ318" s="43"/>
      <c r="CM318" s="43"/>
      <c r="CP318" s="43"/>
      <c r="CS318" s="43"/>
      <c r="CV318" s="43"/>
      <c r="CY318" s="43"/>
      <c r="DB318" s="43"/>
      <c r="DE318" s="43"/>
      <c r="DH318" s="43"/>
      <c r="DK318" s="43"/>
      <c r="DN318" s="43"/>
      <c r="DQ318" s="43"/>
      <c r="DT318" s="43"/>
      <c r="DW318" s="43"/>
      <c r="DZ318" s="43"/>
      <c r="EC318" s="43"/>
      <c r="EF318" s="43"/>
      <c r="EI318" s="43"/>
      <c r="EJ318" s="43"/>
    </row>
    <row r="319" spans="3:140" ht="15.75" customHeight="1">
      <c r="C319" s="43"/>
      <c r="D319" s="43"/>
      <c r="G319" s="43"/>
      <c r="J319" s="43"/>
      <c r="M319" s="43"/>
      <c r="P319" s="43"/>
      <c r="S319" s="43"/>
      <c r="V319" s="43"/>
      <c r="Y319" s="43"/>
      <c r="AB319" s="43"/>
      <c r="AE319" s="43"/>
      <c r="AH319" s="43"/>
      <c r="AK319" s="43"/>
      <c r="AN319" s="43"/>
      <c r="AQ319" s="43"/>
      <c r="AT319" s="43"/>
      <c r="AW319" s="43"/>
      <c r="AZ319" s="43"/>
      <c r="BC319" s="43"/>
      <c r="BF319" s="43"/>
      <c r="BI319" s="43"/>
      <c r="BL319" s="43"/>
      <c r="BO319" s="43"/>
      <c r="BR319" s="43"/>
      <c r="BU319" s="43"/>
      <c r="BX319" s="43"/>
      <c r="CA319" s="43"/>
      <c r="CD319" s="43"/>
      <c r="CG319" s="43"/>
      <c r="CJ319" s="43"/>
      <c r="CM319" s="43"/>
      <c r="CP319" s="43"/>
      <c r="CS319" s="43"/>
      <c r="CV319" s="43"/>
      <c r="CY319" s="43"/>
      <c r="DB319" s="43"/>
      <c r="DE319" s="43"/>
      <c r="DH319" s="43"/>
      <c r="DK319" s="43"/>
      <c r="DN319" s="43"/>
      <c r="DQ319" s="43"/>
      <c r="DT319" s="43"/>
      <c r="DW319" s="43"/>
      <c r="DZ319" s="43"/>
      <c r="EC319" s="43"/>
      <c r="EF319" s="43"/>
      <c r="EI319" s="43"/>
      <c r="EJ319" s="43"/>
    </row>
    <row r="320" spans="3:140" ht="15.75" customHeight="1">
      <c r="C320" s="43"/>
      <c r="D320" s="43"/>
      <c r="G320" s="43"/>
      <c r="J320" s="43"/>
      <c r="M320" s="43"/>
      <c r="P320" s="43"/>
      <c r="S320" s="43"/>
      <c r="V320" s="43"/>
      <c r="Y320" s="43"/>
      <c r="AB320" s="43"/>
      <c r="AE320" s="43"/>
      <c r="AH320" s="43"/>
      <c r="AK320" s="43"/>
      <c r="AN320" s="43"/>
      <c r="AQ320" s="43"/>
      <c r="AT320" s="43"/>
      <c r="AW320" s="43"/>
      <c r="AZ320" s="43"/>
      <c r="BC320" s="43"/>
      <c r="BF320" s="43"/>
      <c r="BI320" s="43"/>
      <c r="BL320" s="43"/>
      <c r="BO320" s="43"/>
      <c r="BR320" s="43"/>
      <c r="BU320" s="43"/>
      <c r="BX320" s="43"/>
      <c r="CA320" s="43"/>
      <c r="CD320" s="43"/>
      <c r="CG320" s="43"/>
      <c r="CJ320" s="43"/>
      <c r="CM320" s="43"/>
      <c r="CP320" s="43"/>
      <c r="CS320" s="43"/>
      <c r="CV320" s="43"/>
      <c r="CY320" s="43"/>
      <c r="DB320" s="43"/>
      <c r="DE320" s="43"/>
      <c r="DH320" s="43"/>
      <c r="DK320" s="43"/>
      <c r="DN320" s="43"/>
      <c r="DQ320" s="43"/>
      <c r="DT320" s="43"/>
      <c r="DW320" s="43"/>
      <c r="DZ320" s="43"/>
      <c r="EC320" s="43"/>
      <c r="EF320" s="43"/>
      <c r="EI320" s="43"/>
      <c r="EJ320" s="43"/>
    </row>
    <row r="321" spans="3:140" ht="15.75" customHeight="1">
      <c r="C321" s="43"/>
      <c r="D321" s="43"/>
      <c r="G321" s="43"/>
      <c r="J321" s="43"/>
      <c r="M321" s="43"/>
      <c r="P321" s="43"/>
      <c r="S321" s="43"/>
      <c r="V321" s="43"/>
      <c r="Y321" s="43"/>
      <c r="AB321" s="43"/>
      <c r="AE321" s="43"/>
      <c r="AH321" s="43"/>
      <c r="AK321" s="43"/>
      <c r="AN321" s="43"/>
      <c r="AQ321" s="43"/>
      <c r="AT321" s="43"/>
      <c r="AW321" s="43"/>
      <c r="AZ321" s="43"/>
      <c r="BC321" s="43"/>
      <c r="BF321" s="43"/>
      <c r="BI321" s="43"/>
      <c r="BL321" s="43"/>
      <c r="BO321" s="43"/>
      <c r="BR321" s="43"/>
      <c r="BU321" s="43"/>
      <c r="BX321" s="43"/>
      <c r="CA321" s="43"/>
      <c r="CD321" s="43"/>
      <c r="CG321" s="43"/>
      <c r="CJ321" s="43"/>
      <c r="CM321" s="43"/>
      <c r="CP321" s="43"/>
      <c r="CS321" s="43"/>
      <c r="CV321" s="43"/>
      <c r="CY321" s="43"/>
      <c r="DB321" s="43"/>
      <c r="DE321" s="43"/>
      <c r="DH321" s="43"/>
      <c r="DK321" s="43"/>
      <c r="DN321" s="43"/>
      <c r="DQ321" s="43"/>
      <c r="DT321" s="43"/>
      <c r="DW321" s="43"/>
      <c r="DZ321" s="43"/>
      <c r="EC321" s="43"/>
      <c r="EF321" s="43"/>
      <c r="EI321" s="43"/>
      <c r="EJ321" s="43"/>
    </row>
    <row r="322" spans="3:140" ht="15.75" customHeight="1">
      <c r="C322" s="43"/>
      <c r="D322" s="43"/>
      <c r="G322" s="43"/>
      <c r="J322" s="43"/>
      <c r="M322" s="43"/>
      <c r="P322" s="43"/>
      <c r="S322" s="43"/>
      <c r="V322" s="43"/>
      <c r="Y322" s="43"/>
      <c r="AB322" s="43"/>
      <c r="AE322" s="43"/>
      <c r="AH322" s="43"/>
      <c r="AK322" s="43"/>
      <c r="AN322" s="43"/>
      <c r="AQ322" s="43"/>
      <c r="AT322" s="43"/>
      <c r="AW322" s="43"/>
      <c r="AZ322" s="43"/>
      <c r="BC322" s="43"/>
      <c r="BF322" s="43"/>
      <c r="BI322" s="43"/>
      <c r="BL322" s="43"/>
      <c r="BO322" s="43"/>
      <c r="BR322" s="43"/>
      <c r="BU322" s="43"/>
      <c r="BX322" s="43"/>
      <c r="CA322" s="43"/>
      <c r="CD322" s="43"/>
      <c r="CG322" s="43"/>
      <c r="CJ322" s="43"/>
      <c r="CM322" s="43"/>
      <c r="CP322" s="43"/>
      <c r="CS322" s="43"/>
      <c r="CV322" s="43"/>
      <c r="CY322" s="43"/>
      <c r="DB322" s="43"/>
      <c r="DE322" s="43"/>
      <c r="DH322" s="43"/>
      <c r="DK322" s="43"/>
      <c r="DN322" s="43"/>
      <c r="DQ322" s="43"/>
      <c r="DT322" s="43"/>
      <c r="DW322" s="43"/>
      <c r="DZ322" s="43"/>
      <c r="EC322" s="43"/>
      <c r="EF322" s="43"/>
      <c r="EI322" s="43"/>
      <c r="EJ322" s="43"/>
    </row>
    <row r="323" spans="3:140" ht="15.75" customHeight="1">
      <c r="C323" s="43"/>
      <c r="D323" s="43"/>
      <c r="G323" s="43"/>
      <c r="J323" s="43"/>
      <c r="M323" s="43"/>
      <c r="P323" s="43"/>
      <c r="S323" s="43"/>
      <c r="V323" s="43"/>
      <c r="Y323" s="43"/>
      <c r="AB323" s="43"/>
      <c r="AE323" s="43"/>
      <c r="AH323" s="43"/>
      <c r="AK323" s="43"/>
      <c r="AN323" s="43"/>
      <c r="AQ323" s="43"/>
      <c r="AT323" s="43"/>
      <c r="AW323" s="43"/>
      <c r="AZ323" s="43"/>
      <c r="BC323" s="43"/>
      <c r="BF323" s="43"/>
      <c r="BI323" s="43"/>
      <c r="BL323" s="43"/>
      <c r="BO323" s="43"/>
      <c r="BR323" s="43"/>
      <c r="BU323" s="43"/>
      <c r="BX323" s="43"/>
      <c r="CA323" s="43"/>
      <c r="CD323" s="43"/>
      <c r="CG323" s="43"/>
      <c r="CJ323" s="43"/>
      <c r="CM323" s="43"/>
      <c r="CP323" s="43"/>
      <c r="CS323" s="43"/>
      <c r="CV323" s="43"/>
      <c r="CY323" s="43"/>
      <c r="DB323" s="43"/>
      <c r="DE323" s="43"/>
      <c r="DH323" s="43"/>
      <c r="DK323" s="43"/>
      <c r="DN323" s="43"/>
      <c r="DQ323" s="43"/>
      <c r="DT323" s="43"/>
      <c r="DW323" s="43"/>
      <c r="DZ323" s="43"/>
      <c r="EC323" s="43"/>
      <c r="EF323" s="43"/>
      <c r="EI323" s="43"/>
      <c r="EJ323" s="43"/>
    </row>
    <row r="324" spans="3:140" ht="15.75" customHeight="1">
      <c r="C324" s="43"/>
      <c r="D324" s="43"/>
      <c r="G324" s="43"/>
      <c r="J324" s="43"/>
      <c r="M324" s="43"/>
      <c r="P324" s="43"/>
      <c r="S324" s="43"/>
      <c r="V324" s="43"/>
      <c r="Y324" s="43"/>
      <c r="AB324" s="43"/>
      <c r="AE324" s="43"/>
      <c r="AH324" s="43"/>
      <c r="AK324" s="43"/>
      <c r="AN324" s="43"/>
      <c r="AQ324" s="43"/>
      <c r="AT324" s="43"/>
      <c r="AW324" s="43"/>
      <c r="AZ324" s="43"/>
      <c r="BC324" s="43"/>
      <c r="BF324" s="43"/>
      <c r="BI324" s="43"/>
      <c r="BL324" s="43"/>
      <c r="BO324" s="43"/>
      <c r="BR324" s="43"/>
      <c r="BU324" s="43"/>
      <c r="BX324" s="43"/>
      <c r="CA324" s="43"/>
      <c r="CD324" s="43"/>
      <c r="CG324" s="43"/>
      <c r="CJ324" s="43"/>
      <c r="CM324" s="43"/>
      <c r="CP324" s="43"/>
      <c r="CS324" s="43"/>
      <c r="CV324" s="43"/>
      <c r="CY324" s="43"/>
      <c r="DB324" s="43"/>
      <c r="DE324" s="43"/>
      <c r="DH324" s="43"/>
      <c r="DK324" s="43"/>
      <c r="DN324" s="43"/>
      <c r="DQ324" s="43"/>
      <c r="DT324" s="43"/>
      <c r="DW324" s="43"/>
      <c r="DZ324" s="43"/>
      <c r="EC324" s="43"/>
      <c r="EF324" s="43"/>
      <c r="EI324" s="43"/>
      <c r="EJ324" s="43"/>
    </row>
    <row r="325" spans="3:140" ht="15.75" customHeight="1">
      <c r="C325" s="43"/>
      <c r="D325" s="43"/>
      <c r="G325" s="43"/>
      <c r="J325" s="43"/>
      <c r="M325" s="43"/>
      <c r="P325" s="43"/>
      <c r="S325" s="43"/>
      <c r="V325" s="43"/>
      <c r="Y325" s="43"/>
      <c r="AB325" s="43"/>
      <c r="AE325" s="43"/>
      <c r="AH325" s="43"/>
      <c r="AK325" s="43"/>
      <c r="AN325" s="43"/>
      <c r="AQ325" s="43"/>
      <c r="AT325" s="43"/>
      <c r="AW325" s="43"/>
      <c r="AZ325" s="43"/>
      <c r="BC325" s="43"/>
      <c r="BF325" s="43"/>
      <c r="BI325" s="43"/>
      <c r="BL325" s="43"/>
      <c r="BO325" s="43"/>
      <c r="BR325" s="43"/>
      <c r="BU325" s="43"/>
      <c r="BX325" s="43"/>
      <c r="CA325" s="43"/>
      <c r="CD325" s="43"/>
      <c r="CG325" s="43"/>
      <c r="CJ325" s="43"/>
      <c r="CM325" s="43"/>
      <c r="CP325" s="43"/>
      <c r="CS325" s="43"/>
      <c r="CV325" s="43"/>
      <c r="CY325" s="43"/>
      <c r="DB325" s="43"/>
      <c r="DE325" s="43"/>
      <c r="DH325" s="43"/>
      <c r="DK325" s="43"/>
      <c r="DN325" s="43"/>
      <c r="DQ325" s="43"/>
      <c r="DT325" s="43"/>
      <c r="DW325" s="43"/>
      <c r="DZ325" s="43"/>
      <c r="EC325" s="43"/>
      <c r="EF325" s="43"/>
      <c r="EI325" s="43"/>
      <c r="EJ325" s="43"/>
    </row>
    <row r="326" spans="3:140" ht="15.75" customHeight="1">
      <c r="C326" s="43"/>
      <c r="D326" s="43"/>
      <c r="G326" s="43"/>
      <c r="J326" s="43"/>
      <c r="M326" s="43"/>
      <c r="P326" s="43"/>
      <c r="S326" s="43"/>
      <c r="V326" s="43"/>
      <c r="Y326" s="43"/>
      <c r="AB326" s="43"/>
      <c r="AE326" s="43"/>
      <c r="AH326" s="43"/>
      <c r="AK326" s="43"/>
      <c r="AN326" s="43"/>
      <c r="AQ326" s="43"/>
      <c r="AT326" s="43"/>
      <c r="AW326" s="43"/>
      <c r="AZ326" s="43"/>
      <c r="BC326" s="43"/>
      <c r="BF326" s="43"/>
      <c r="BI326" s="43"/>
      <c r="BL326" s="43"/>
      <c r="BO326" s="43"/>
      <c r="BR326" s="43"/>
      <c r="BU326" s="43"/>
      <c r="BX326" s="43"/>
      <c r="CA326" s="43"/>
      <c r="CD326" s="43"/>
      <c r="CG326" s="43"/>
      <c r="CJ326" s="43"/>
      <c r="CM326" s="43"/>
      <c r="CP326" s="43"/>
      <c r="CS326" s="43"/>
      <c r="CV326" s="43"/>
      <c r="CY326" s="43"/>
      <c r="DB326" s="43"/>
      <c r="DE326" s="43"/>
      <c r="DH326" s="43"/>
      <c r="DK326" s="43"/>
      <c r="DN326" s="43"/>
      <c r="DQ326" s="43"/>
      <c r="DT326" s="43"/>
      <c r="DW326" s="43"/>
      <c r="DZ326" s="43"/>
      <c r="EC326" s="43"/>
      <c r="EF326" s="43"/>
      <c r="EI326" s="43"/>
      <c r="EJ326" s="43"/>
    </row>
    <row r="327" spans="3:140" ht="15.75" customHeight="1">
      <c r="C327" s="43"/>
      <c r="D327" s="43"/>
      <c r="G327" s="43"/>
      <c r="J327" s="43"/>
      <c r="M327" s="43"/>
      <c r="P327" s="43"/>
      <c r="S327" s="43"/>
      <c r="V327" s="43"/>
      <c r="Y327" s="43"/>
      <c r="AB327" s="43"/>
      <c r="AE327" s="43"/>
      <c r="AH327" s="43"/>
      <c r="AK327" s="43"/>
      <c r="AN327" s="43"/>
      <c r="AQ327" s="43"/>
      <c r="AT327" s="43"/>
      <c r="AW327" s="43"/>
      <c r="AZ327" s="43"/>
      <c r="BC327" s="43"/>
      <c r="BF327" s="43"/>
      <c r="BI327" s="43"/>
      <c r="BL327" s="43"/>
      <c r="BO327" s="43"/>
      <c r="BR327" s="43"/>
      <c r="BU327" s="43"/>
      <c r="BX327" s="43"/>
      <c r="CA327" s="43"/>
      <c r="CD327" s="43"/>
      <c r="CG327" s="43"/>
      <c r="CJ327" s="43"/>
      <c r="CM327" s="43"/>
      <c r="CP327" s="43"/>
      <c r="CS327" s="43"/>
      <c r="CV327" s="43"/>
      <c r="CY327" s="43"/>
      <c r="DB327" s="43"/>
      <c r="DE327" s="43"/>
      <c r="DH327" s="43"/>
      <c r="DK327" s="43"/>
      <c r="DN327" s="43"/>
      <c r="DQ327" s="43"/>
      <c r="DT327" s="43"/>
      <c r="DW327" s="43"/>
      <c r="DZ327" s="43"/>
      <c r="EC327" s="43"/>
      <c r="EF327" s="43"/>
      <c r="EI327" s="43"/>
      <c r="EJ327" s="43"/>
    </row>
    <row r="328" spans="3:140" ht="15.75" customHeight="1">
      <c r="C328" s="43"/>
      <c r="D328" s="43"/>
      <c r="G328" s="43"/>
      <c r="J328" s="43"/>
      <c r="M328" s="43"/>
      <c r="P328" s="43"/>
      <c r="S328" s="43"/>
      <c r="V328" s="43"/>
      <c r="Y328" s="43"/>
      <c r="AB328" s="43"/>
      <c r="AE328" s="43"/>
      <c r="AH328" s="43"/>
      <c r="AK328" s="43"/>
      <c r="AN328" s="43"/>
      <c r="AQ328" s="43"/>
      <c r="AT328" s="43"/>
      <c r="AW328" s="43"/>
      <c r="AZ328" s="43"/>
      <c r="BC328" s="43"/>
      <c r="BF328" s="43"/>
      <c r="BI328" s="43"/>
      <c r="BL328" s="43"/>
      <c r="BO328" s="43"/>
      <c r="BR328" s="43"/>
      <c r="BU328" s="43"/>
      <c r="BX328" s="43"/>
      <c r="CA328" s="43"/>
      <c r="CD328" s="43"/>
      <c r="CG328" s="43"/>
      <c r="CJ328" s="43"/>
      <c r="CM328" s="43"/>
      <c r="CP328" s="43"/>
      <c r="CS328" s="43"/>
      <c r="CV328" s="43"/>
      <c r="CY328" s="43"/>
      <c r="DB328" s="43"/>
      <c r="DE328" s="43"/>
      <c r="DH328" s="43"/>
      <c r="DK328" s="43"/>
      <c r="DN328" s="43"/>
      <c r="DQ328" s="43"/>
      <c r="DT328" s="43"/>
      <c r="DW328" s="43"/>
      <c r="DZ328" s="43"/>
      <c r="EC328" s="43"/>
      <c r="EF328" s="43"/>
      <c r="EI328" s="43"/>
      <c r="EJ328" s="43"/>
    </row>
    <row r="329" spans="3:140" ht="15.75" customHeight="1">
      <c r="C329" s="43"/>
      <c r="D329" s="43"/>
      <c r="G329" s="43"/>
      <c r="J329" s="43"/>
      <c r="M329" s="43"/>
      <c r="P329" s="43"/>
      <c r="S329" s="43"/>
      <c r="V329" s="43"/>
      <c r="Y329" s="43"/>
      <c r="AB329" s="43"/>
      <c r="AE329" s="43"/>
      <c r="AH329" s="43"/>
      <c r="AK329" s="43"/>
      <c r="AN329" s="43"/>
      <c r="AQ329" s="43"/>
      <c r="AT329" s="43"/>
      <c r="AW329" s="43"/>
      <c r="AZ329" s="43"/>
      <c r="BC329" s="43"/>
      <c r="BF329" s="43"/>
      <c r="BI329" s="43"/>
      <c r="BL329" s="43"/>
      <c r="BO329" s="43"/>
      <c r="BR329" s="43"/>
      <c r="BU329" s="43"/>
      <c r="BX329" s="43"/>
      <c r="CA329" s="43"/>
      <c r="CD329" s="43"/>
      <c r="CG329" s="43"/>
      <c r="CJ329" s="43"/>
      <c r="CM329" s="43"/>
      <c r="CP329" s="43"/>
      <c r="CS329" s="43"/>
      <c r="CV329" s="43"/>
      <c r="CY329" s="43"/>
      <c r="DB329" s="43"/>
      <c r="DE329" s="43"/>
      <c r="DH329" s="43"/>
      <c r="DK329" s="43"/>
      <c r="DN329" s="43"/>
      <c r="DQ329" s="43"/>
      <c r="DT329" s="43"/>
      <c r="DW329" s="43"/>
      <c r="DZ329" s="43"/>
      <c r="EC329" s="43"/>
      <c r="EF329" s="43"/>
      <c r="EI329" s="43"/>
      <c r="EJ329" s="43"/>
    </row>
    <row r="330" spans="3:140" ht="15.75" customHeight="1">
      <c r="C330" s="43"/>
      <c r="D330" s="43"/>
      <c r="G330" s="43"/>
      <c r="J330" s="43"/>
      <c r="M330" s="43"/>
      <c r="P330" s="43"/>
      <c r="S330" s="43"/>
      <c r="V330" s="43"/>
      <c r="Y330" s="43"/>
      <c r="AB330" s="43"/>
      <c r="AE330" s="43"/>
      <c r="AH330" s="43"/>
      <c r="AK330" s="43"/>
      <c r="AN330" s="43"/>
      <c r="AQ330" s="43"/>
      <c r="AT330" s="43"/>
      <c r="AW330" s="43"/>
      <c r="AZ330" s="43"/>
      <c r="BC330" s="43"/>
      <c r="BF330" s="43"/>
      <c r="BI330" s="43"/>
      <c r="BL330" s="43"/>
      <c r="BO330" s="43"/>
      <c r="BR330" s="43"/>
      <c r="BU330" s="43"/>
      <c r="BX330" s="43"/>
      <c r="CA330" s="43"/>
      <c r="CD330" s="43"/>
      <c r="CG330" s="43"/>
      <c r="CJ330" s="43"/>
      <c r="CM330" s="43"/>
      <c r="CP330" s="43"/>
      <c r="CS330" s="43"/>
      <c r="CV330" s="43"/>
      <c r="CY330" s="43"/>
      <c r="DB330" s="43"/>
      <c r="DE330" s="43"/>
      <c r="DH330" s="43"/>
      <c r="DK330" s="43"/>
      <c r="DN330" s="43"/>
      <c r="DQ330" s="43"/>
      <c r="DT330" s="43"/>
      <c r="DW330" s="43"/>
      <c r="DZ330" s="43"/>
      <c r="EC330" s="43"/>
      <c r="EF330" s="43"/>
      <c r="EI330" s="43"/>
      <c r="EJ330" s="43"/>
    </row>
    <row r="331" spans="3:140" ht="15.75" customHeight="1">
      <c r="C331" s="43"/>
      <c r="D331" s="43"/>
      <c r="G331" s="43"/>
      <c r="J331" s="43"/>
      <c r="M331" s="43"/>
      <c r="P331" s="43"/>
      <c r="S331" s="43"/>
      <c r="V331" s="43"/>
      <c r="Y331" s="43"/>
      <c r="AB331" s="43"/>
      <c r="AE331" s="43"/>
      <c r="AH331" s="43"/>
      <c r="AK331" s="43"/>
      <c r="AN331" s="43"/>
      <c r="AQ331" s="43"/>
      <c r="AT331" s="43"/>
      <c r="AW331" s="43"/>
      <c r="AZ331" s="43"/>
      <c r="BC331" s="43"/>
      <c r="BF331" s="43"/>
      <c r="BI331" s="43"/>
      <c r="BL331" s="43"/>
      <c r="BO331" s="43"/>
      <c r="BR331" s="43"/>
      <c r="BU331" s="43"/>
      <c r="BX331" s="43"/>
      <c r="CA331" s="43"/>
      <c r="CD331" s="43"/>
      <c r="CG331" s="43"/>
      <c r="CJ331" s="43"/>
      <c r="CM331" s="43"/>
      <c r="CP331" s="43"/>
      <c r="CS331" s="43"/>
      <c r="CV331" s="43"/>
      <c r="CY331" s="43"/>
      <c r="DB331" s="43"/>
      <c r="DE331" s="43"/>
      <c r="DH331" s="43"/>
      <c r="DK331" s="43"/>
      <c r="DN331" s="43"/>
      <c r="DQ331" s="43"/>
      <c r="DT331" s="43"/>
      <c r="DW331" s="43"/>
      <c r="DZ331" s="43"/>
      <c r="EC331" s="43"/>
      <c r="EF331" s="43"/>
      <c r="EI331" s="43"/>
      <c r="EJ331" s="43"/>
    </row>
    <row r="332" spans="3:140" ht="15.75" customHeight="1">
      <c r="C332" s="43"/>
      <c r="D332" s="43"/>
      <c r="G332" s="43"/>
      <c r="J332" s="43"/>
      <c r="M332" s="43"/>
      <c r="P332" s="43"/>
      <c r="S332" s="43"/>
      <c r="V332" s="43"/>
      <c r="Y332" s="43"/>
      <c r="AB332" s="43"/>
      <c r="AE332" s="43"/>
      <c r="AH332" s="43"/>
      <c r="AK332" s="43"/>
      <c r="AN332" s="43"/>
      <c r="AQ332" s="43"/>
      <c r="AT332" s="43"/>
      <c r="AW332" s="43"/>
      <c r="AZ332" s="43"/>
      <c r="BC332" s="43"/>
      <c r="BF332" s="43"/>
      <c r="BI332" s="43"/>
      <c r="BL332" s="43"/>
      <c r="BO332" s="43"/>
      <c r="BR332" s="43"/>
      <c r="BU332" s="43"/>
      <c r="BX332" s="43"/>
      <c r="CA332" s="43"/>
      <c r="CD332" s="43"/>
      <c r="CG332" s="43"/>
      <c r="CJ332" s="43"/>
      <c r="CM332" s="43"/>
      <c r="CP332" s="43"/>
      <c r="CS332" s="43"/>
      <c r="CV332" s="43"/>
      <c r="CY332" s="43"/>
      <c r="DB332" s="43"/>
      <c r="DE332" s="43"/>
      <c r="DH332" s="43"/>
      <c r="DK332" s="43"/>
      <c r="DN332" s="43"/>
      <c r="DQ332" s="43"/>
      <c r="DT332" s="43"/>
      <c r="DW332" s="43"/>
      <c r="DZ332" s="43"/>
      <c r="EC332" s="43"/>
      <c r="EF332" s="43"/>
      <c r="EI332" s="43"/>
      <c r="EJ332" s="43"/>
    </row>
    <row r="333" spans="3:140" ht="15.75" customHeight="1">
      <c r="C333" s="43"/>
      <c r="D333" s="43"/>
      <c r="G333" s="43"/>
      <c r="J333" s="43"/>
      <c r="M333" s="43"/>
      <c r="P333" s="43"/>
      <c r="S333" s="43"/>
      <c r="V333" s="43"/>
      <c r="Y333" s="43"/>
      <c r="AB333" s="43"/>
      <c r="AE333" s="43"/>
      <c r="AH333" s="43"/>
      <c r="AK333" s="43"/>
      <c r="AN333" s="43"/>
      <c r="AQ333" s="43"/>
      <c r="AT333" s="43"/>
      <c r="AW333" s="43"/>
      <c r="AZ333" s="43"/>
      <c r="BC333" s="43"/>
      <c r="BF333" s="43"/>
      <c r="BI333" s="43"/>
      <c r="BL333" s="43"/>
      <c r="BO333" s="43"/>
      <c r="BR333" s="43"/>
      <c r="BU333" s="43"/>
      <c r="BX333" s="43"/>
      <c r="CA333" s="43"/>
      <c r="CD333" s="43"/>
      <c r="CG333" s="43"/>
      <c r="CJ333" s="43"/>
      <c r="CM333" s="43"/>
      <c r="CP333" s="43"/>
      <c r="CS333" s="43"/>
      <c r="CV333" s="43"/>
      <c r="CY333" s="43"/>
      <c r="DB333" s="43"/>
      <c r="DE333" s="43"/>
      <c r="DH333" s="43"/>
      <c r="DK333" s="43"/>
      <c r="DN333" s="43"/>
      <c r="DQ333" s="43"/>
      <c r="DT333" s="43"/>
      <c r="DW333" s="43"/>
      <c r="DZ333" s="43"/>
      <c r="EC333" s="43"/>
      <c r="EF333" s="43"/>
      <c r="EI333" s="43"/>
      <c r="EJ333" s="43"/>
    </row>
    <row r="334" spans="3:140" ht="15.75" customHeight="1">
      <c r="C334" s="43"/>
      <c r="D334" s="43"/>
      <c r="G334" s="43"/>
      <c r="J334" s="43"/>
      <c r="M334" s="43"/>
      <c r="P334" s="43"/>
      <c r="S334" s="43"/>
      <c r="V334" s="43"/>
      <c r="Y334" s="43"/>
      <c r="AB334" s="43"/>
      <c r="AE334" s="43"/>
      <c r="AH334" s="43"/>
      <c r="AK334" s="43"/>
      <c r="AN334" s="43"/>
      <c r="AQ334" s="43"/>
      <c r="AT334" s="43"/>
      <c r="AW334" s="43"/>
      <c r="AZ334" s="43"/>
      <c r="BC334" s="43"/>
      <c r="BF334" s="43"/>
      <c r="BI334" s="43"/>
      <c r="BL334" s="43"/>
      <c r="BO334" s="43"/>
      <c r="BR334" s="43"/>
      <c r="BU334" s="43"/>
      <c r="BX334" s="43"/>
      <c r="CA334" s="43"/>
      <c r="CD334" s="43"/>
      <c r="CG334" s="43"/>
      <c r="CJ334" s="43"/>
      <c r="CM334" s="43"/>
      <c r="CP334" s="43"/>
      <c r="CS334" s="43"/>
      <c r="CV334" s="43"/>
      <c r="CY334" s="43"/>
      <c r="DB334" s="43"/>
      <c r="DE334" s="43"/>
      <c r="DH334" s="43"/>
      <c r="DK334" s="43"/>
      <c r="DN334" s="43"/>
      <c r="DQ334" s="43"/>
      <c r="DT334" s="43"/>
      <c r="DW334" s="43"/>
      <c r="DZ334" s="43"/>
      <c r="EC334" s="43"/>
      <c r="EF334" s="43"/>
      <c r="EI334" s="43"/>
      <c r="EJ334" s="43"/>
    </row>
    <row r="335" spans="3:140" ht="15.75" customHeight="1">
      <c r="C335" s="43"/>
      <c r="D335" s="43"/>
      <c r="G335" s="43"/>
      <c r="J335" s="43"/>
      <c r="M335" s="43"/>
      <c r="P335" s="43"/>
      <c r="S335" s="43"/>
      <c r="V335" s="43"/>
      <c r="Y335" s="43"/>
      <c r="AB335" s="43"/>
      <c r="AE335" s="43"/>
      <c r="AH335" s="43"/>
      <c r="AK335" s="43"/>
      <c r="AN335" s="43"/>
      <c r="AQ335" s="43"/>
      <c r="AT335" s="43"/>
      <c r="AW335" s="43"/>
      <c r="AZ335" s="43"/>
      <c r="BC335" s="43"/>
      <c r="BF335" s="43"/>
      <c r="BI335" s="43"/>
      <c r="BL335" s="43"/>
      <c r="BO335" s="43"/>
      <c r="BR335" s="43"/>
      <c r="BU335" s="43"/>
      <c r="BX335" s="43"/>
      <c r="CA335" s="43"/>
      <c r="CD335" s="43"/>
      <c r="CG335" s="43"/>
      <c r="CJ335" s="43"/>
      <c r="CM335" s="43"/>
      <c r="CP335" s="43"/>
      <c r="CS335" s="43"/>
      <c r="CV335" s="43"/>
      <c r="CY335" s="43"/>
      <c r="DB335" s="43"/>
      <c r="DE335" s="43"/>
      <c r="DH335" s="43"/>
      <c r="DK335" s="43"/>
      <c r="DN335" s="43"/>
      <c r="DQ335" s="43"/>
      <c r="DT335" s="43"/>
      <c r="DW335" s="43"/>
      <c r="DZ335" s="43"/>
      <c r="EC335" s="43"/>
      <c r="EF335" s="43"/>
      <c r="EI335" s="43"/>
      <c r="EJ335" s="43"/>
    </row>
    <row r="336" spans="3:140" ht="15.75" customHeight="1">
      <c r="C336" s="43"/>
      <c r="D336" s="43"/>
      <c r="G336" s="43"/>
      <c r="J336" s="43"/>
      <c r="M336" s="43"/>
      <c r="P336" s="43"/>
      <c r="S336" s="43"/>
      <c r="V336" s="43"/>
      <c r="Y336" s="43"/>
      <c r="AB336" s="43"/>
      <c r="AE336" s="43"/>
      <c r="AH336" s="43"/>
      <c r="AK336" s="43"/>
      <c r="AN336" s="43"/>
      <c r="AQ336" s="43"/>
      <c r="AT336" s="43"/>
      <c r="AW336" s="43"/>
      <c r="AZ336" s="43"/>
      <c r="BC336" s="43"/>
      <c r="BF336" s="43"/>
      <c r="BI336" s="43"/>
      <c r="BL336" s="43"/>
      <c r="BO336" s="43"/>
      <c r="BR336" s="43"/>
      <c r="BU336" s="43"/>
      <c r="BX336" s="43"/>
      <c r="CA336" s="43"/>
      <c r="CD336" s="43"/>
      <c r="CG336" s="43"/>
      <c r="CJ336" s="43"/>
      <c r="CM336" s="43"/>
      <c r="CP336" s="43"/>
      <c r="CS336" s="43"/>
      <c r="CV336" s="43"/>
      <c r="CY336" s="43"/>
      <c r="DB336" s="43"/>
      <c r="DE336" s="43"/>
      <c r="DH336" s="43"/>
      <c r="DK336" s="43"/>
      <c r="DN336" s="43"/>
      <c r="DQ336" s="43"/>
      <c r="DT336" s="43"/>
      <c r="DW336" s="43"/>
      <c r="DZ336" s="43"/>
      <c r="EC336" s="43"/>
      <c r="EF336" s="43"/>
      <c r="EI336" s="43"/>
      <c r="EJ336" s="43"/>
    </row>
    <row r="337" spans="3:140" ht="15.75" customHeight="1">
      <c r="C337" s="43"/>
      <c r="D337" s="43"/>
      <c r="G337" s="43"/>
      <c r="J337" s="43"/>
      <c r="M337" s="43"/>
      <c r="P337" s="43"/>
      <c r="S337" s="43"/>
      <c r="V337" s="43"/>
      <c r="Y337" s="43"/>
      <c r="AB337" s="43"/>
      <c r="AE337" s="43"/>
      <c r="AH337" s="43"/>
      <c r="AK337" s="43"/>
      <c r="AN337" s="43"/>
      <c r="AQ337" s="43"/>
      <c r="AT337" s="43"/>
      <c r="AW337" s="43"/>
      <c r="AZ337" s="43"/>
      <c r="BC337" s="43"/>
      <c r="BF337" s="43"/>
      <c r="BI337" s="43"/>
      <c r="BL337" s="43"/>
      <c r="BO337" s="43"/>
      <c r="BR337" s="43"/>
      <c r="BU337" s="43"/>
      <c r="BX337" s="43"/>
      <c r="CA337" s="43"/>
      <c r="CD337" s="43"/>
      <c r="CG337" s="43"/>
      <c r="CJ337" s="43"/>
      <c r="CM337" s="43"/>
      <c r="CP337" s="43"/>
      <c r="CS337" s="43"/>
      <c r="CV337" s="43"/>
      <c r="CY337" s="43"/>
      <c r="DB337" s="43"/>
      <c r="DE337" s="43"/>
      <c r="DH337" s="43"/>
      <c r="DK337" s="43"/>
      <c r="DN337" s="43"/>
      <c r="DQ337" s="43"/>
      <c r="DT337" s="43"/>
      <c r="DW337" s="43"/>
      <c r="DZ337" s="43"/>
      <c r="EC337" s="43"/>
      <c r="EF337" s="43"/>
      <c r="EI337" s="43"/>
      <c r="EJ337" s="43"/>
    </row>
    <row r="338" spans="3:140" ht="15.75" customHeight="1">
      <c r="C338" s="43"/>
      <c r="D338" s="43"/>
      <c r="G338" s="43"/>
      <c r="J338" s="43"/>
      <c r="M338" s="43"/>
      <c r="P338" s="43"/>
      <c r="S338" s="43"/>
      <c r="V338" s="43"/>
      <c r="Y338" s="43"/>
      <c r="AB338" s="43"/>
      <c r="AE338" s="43"/>
      <c r="AH338" s="43"/>
      <c r="AK338" s="43"/>
      <c r="AN338" s="43"/>
      <c r="AQ338" s="43"/>
      <c r="AT338" s="43"/>
      <c r="AW338" s="43"/>
      <c r="AZ338" s="43"/>
      <c r="BC338" s="43"/>
      <c r="BF338" s="43"/>
      <c r="BI338" s="43"/>
      <c r="BL338" s="43"/>
      <c r="BO338" s="43"/>
      <c r="BR338" s="43"/>
      <c r="BU338" s="43"/>
      <c r="BX338" s="43"/>
      <c r="CA338" s="43"/>
      <c r="CD338" s="43"/>
      <c r="CG338" s="43"/>
      <c r="CJ338" s="43"/>
      <c r="CM338" s="43"/>
      <c r="CP338" s="43"/>
      <c r="CS338" s="43"/>
      <c r="CV338" s="43"/>
      <c r="CY338" s="43"/>
      <c r="DB338" s="43"/>
      <c r="DE338" s="43"/>
      <c r="DH338" s="43"/>
      <c r="DK338" s="43"/>
      <c r="DN338" s="43"/>
      <c r="DQ338" s="43"/>
      <c r="DT338" s="43"/>
      <c r="DW338" s="43"/>
      <c r="DZ338" s="43"/>
      <c r="EC338" s="43"/>
      <c r="EF338" s="43"/>
      <c r="EI338" s="43"/>
      <c r="EJ338" s="43"/>
    </row>
    <row r="339" spans="3:140" ht="15.75" customHeight="1">
      <c r="C339" s="43"/>
      <c r="D339" s="43"/>
      <c r="G339" s="43"/>
      <c r="J339" s="43"/>
      <c r="M339" s="43"/>
      <c r="P339" s="43"/>
      <c r="S339" s="43"/>
      <c r="V339" s="43"/>
      <c r="Y339" s="43"/>
      <c r="AB339" s="43"/>
      <c r="AE339" s="43"/>
      <c r="AH339" s="43"/>
      <c r="AK339" s="43"/>
      <c r="AN339" s="43"/>
      <c r="AQ339" s="43"/>
      <c r="AT339" s="43"/>
      <c r="AW339" s="43"/>
      <c r="AZ339" s="43"/>
      <c r="BC339" s="43"/>
      <c r="BF339" s="43"/>
      <c r="BI339" s="43"/>
      <c r="BL339" s="43"/>
      <c r="BO339" s="43"/>
      <c r="BR339" s="43"/>
      <c r="BU339" s="43"/>
      <c r="BX339" s="43"/>
      <c r="CA339" s="43"/>
      <c r="CD339" s="43"/>
      <c r="CG339" s="43"/>
      <c r="CJ339" s="43"/>
      <c r="CM339" s="43"/>
      <c r="CP339" s="43"/>
      <c r="CS339" s="43"/>
      <c r="CV339" s="43"/>
      <c r="CY339" s="43"/>
      <c r="DB339" s="43"/>
      <c r="DE339" s="43"/>
      <c r="DH339" s="43"/>
      <c r="DK339" s="43"/>
      <c r="DN339" s="43"/>
      <c r="DQ339" s="43"/>
      <c r="DT339" s="43"/>
      <c r="DW339" s="43"/>
      <c r="DZ339" s="43"/>
      <c r="EC339" s="43"/>
      <c r="EF339" s="43"/>
      <c r="EI339" s="43"/>
      <c r="EJ339" s="43"/>
    </row>
    <row r="340" spans="3:140" ht="15.75" customHeight="1">
      <c r="C340" s="43"/>
      <c r="D340" s="43"/>
      <c r="G340" s="43"/>
      <c r="J340" s="43"/>
      <c r="M340" s="43"/>
      <c r="P340" s="43"/>
      <c r="S340" s="43"/>
      <c r="V340" s="43"/>
      <c r="Y340" s="43"/>
      <c r="AB340" s="43"/>
      <c r="AE340" s="43"/>
      <c r="AH340" s="43"/>
      <c r="AK340" s="43"/>
      <c r="AN340" s="43"/>
      <c r="AQ340" s="43"/>
      <c r="AT340" s="43"/>
      <c r="AW340" s="43"/>
      <c r="AZ340" s="43"/>
      <c r="BC340" s="43"/>
      <c r="BF340" s="43"/>
      <c r="BI340" s="43"/>
      <c r="BL340" s="43"/>
      <c r="BO340" s="43"/>
      <c r="BR340" s="43"/>
      <c r="BU340" s="43"/>
      <c r="BX340" s="43"/>
      <c r="CA340" s="43"/>
      <c r="CD340" s="43"/>
      <c r="CG340" s="43"/>
      <c r="CJ340" s="43"/>
      <c r="CM340" s="43"/>
      <c r="CP340" s="43"/>
      <c r="CS340" s="43"/>
      <c r="CV340" s="43"/>
      <c r="CY340" s="43"/>
      <c r="DB340" s="43"/>
      <c r="DE340" s="43"/>
      <c r="DH340" s="43"/>
      <c r="DK340" s="43"/>
      <c r="DN340" s="43"/>
      <c r="DQ340" s="43"/>
      <c r="DT340" s="43"/>
      <c r="DW340" s="43"/>
      <c r="DZ340" s="43"/>
      <c r="EC340" s="43"/>
      <c r="EF340" s="43"/>
      <c r="EI340" s="43"/>
      <c r="EJ340" s="43"/>
    </row>
    <row r="341" spans="3:140" ht="15.75" customHeight="1">
      <c r="C341" s="43"/>
      <c r="D341" s="43"/>
      <c r="G341" s="43"/>
      <c r="J341" s="43"/>
      <c r="M341" s="43"/>
      <c r="P341" s="43"/>
      <c r="S341" s="43"/>
      <c r="V341" s="43"/>
      <c r="Y341" s="43"/>
      <c r="AB341" s="43"/>
      <c r="AE341" s="43"/>
      <c r="AH341" s="43"/>
      <c r="AK341" s="43"/>
      <c r="AN341" s="43"/>
      <c r="AQ341" s="43"/>
      <c r="AT341" s="43"/>
      <c r="AW341" s="43"/>
      <c r="AZ341" s="43"/>
      <c r="BC341" s="43"/>
      <c r="BF341" s="43"/>
      <c r="BI341" s="43"/>
      <c r="BL341" s="43"/>
      <c r="BO341" s="43"/>
      <c r="BR341" s="43"/>
      <c r="BU341" s="43"/>
      <c r="BX341" s="43"/>
      <c r="CA341" s="43"/>
      <c r="CD341" s="43"/>
      <c r="CG341" s="43"/>
      <c r="CJ341" s="43"/>
      <c r="CM341" s="43"/>
      <c r="CP341" s="43"/>
      <c r="CS341" s="43"/>
      <c r="CV341" s="43"/>
      <c r="CY341" s="43"/>
      <c r="DB341" s="43"/>
      <c r="DE341" s="43"/>
      <c r="DH341" s="43"/>
      <c r="DK341" s="43"/>
      <c r="DN341" s="43"/>
      <c r="DQ341" s="43"/>
      <c r="DT341" s="43"/>
      <c r="DW341" s="43"/>
      <c r="DZ341" s="43"/>
      <c r="EC341" s="43"/>
      <c r="EF341" s="43"/>
      <c r="EI341" s="43"/>
      <c r="EJ341" s="43"/>
    </row>
    <row r="342" spans="3:140" ht="15.75" customHeight="1">
      <c r="C342" s="43"/>
      <c r="D342" s="43"/>
      <c r="G342" s="43"/>
      <c r="J342" s="43"/>
      <c r="M342" s="43"/>
      <c r="P342" s="43"/>
      <c r="S342" s="43"/>
      <c r="V342" s="43"/>
      <c r="Y342" s="43"/>
      <c r="AB342" s="43"/>
      <c r="AE342" s="43"/>
      <c r="AH342" s="43"/>
      <c r="AK342" s="43"/>
      <c r="AN342" s="43"/>
      <c r="AQ342" s="43"/>
      <c r="AT342" s="43"/>
      <c r="AW342" s="43"/>
      <c r="AZ342" s="43"/>
      <c r="BC342" s="43"/>
      <c r="BF342" s="43"/>
      <c r="BI342" s="43"/>
      <c r="BL342" s="43"/>
      <c r="BO342" s="43"/>
      <c r="BR342" s="43"/>
      <c r="BU342" s="43"/>
      <c r="BX342" s="43"/>
      <c r="CA342" s="43"/>
      <c r="CD342" s="43"/>
      <c r="CG342" s="43"/>
      <c r="CJ342" s="43"/>
      <c r="CM342" s="43"/>
      <c r="CP342" s="43"/>
      <c r="CS342" s="43"/>
      <c r="CV342" s="43"/>
      <c r="CY342" s="43"/>
      <c r="DB342" s="43"/>
      <c r="DE342" s="43"/>
      <c r="DH342" s="43"/>
      <c r="DK342" s="43"/>
      <c r="DN342" s="43"/>
      <c r="DQ342" s="43"/>
      <c r="DT342" s="43"/>
      <c r="DW342" s="43"/>
      <c r="DZ342" s="43"/>
      <c r="EC342" s="43"/>
      <c r="EF342" s="43"/>
      <c r="EI342" s="43"/>
      <c r="EJ342" s="43"/>
    </row>
    <row r="343" spans="3:140" ht="15.75" customHeight="1">
      <c r="C343" s="43"/>
      <c r="D343" s="43"/>
      <c r="G343" s="43"/>
      <c r="J343" s="43"/>
      <c r="M343" s="43"/>
      <c r="P343" s="43"/>
      <c r="S343" s="43"/>
      <c r="V343" s="43"/>
      <c r="Y343" s="43"/>
      <c r="AB343" s="43"/>
      <c r="AE343" s="43"/>
      <c r="AH343" s="43"/>
      <c r="AK343" s="43"/>
      <c r="AN343" s="43"/>
      <c r="AQ343" s="43"/>
      <c r="AT343" s="43"/>
      <c r="AW343" s="43"/>
      <c r="AZ343" s="43"/>
      <c r="BC343" s="43"/>
      <c r="BF343" s="43"/>
      <c r="BI343" s="43"/>
      <c r="BL343" s="43"/>
      <c r="BO343" s="43"/>
      <c r="BR343" s="43"/>
      <c r="BU343" s="43"/>
      <c r="BX343" s="43"/>
      <c r="CA343" s="43"/>
      <c r="CD343" s="43"/>
      <c r="CG343" s="43"/>
      <c r="CJ343" s="43"/>
      <c r="CM343" s="43"/>
      <c r="CP343" s="43"/>
      <c r="CS343" s="43"/>
      <c r="CV343" s="43"/>
      <c r="CY343" s="43"/>
      <c r="DB343" s="43"/>
      <c r="DE343" s="43"/>
      <c r="DH343" s="43"/>
      <c r="DK343" s="43"/>
      <c r="DN343" s="43"/>
      <c r="DQ343" s="43"/>
      <c r="DT343" s="43"/>
      <c r="DW343" s="43"/>
      <c r="DZ343" s="43"/>
      <c r="EC343" s="43"/>
      <c r="EF343" s="43"/>
      <c r="EI343" s="43"/>
      <c r="EJ343" s="43"/>
    </row>
    <row r="344" spans="3:140" ht="15.75" customHeight="1">
      <c r="C344" s="43"/>
      <c r="D344" s="43"/>
      <c r="G344" s="43"/>
      <c r="J344" s="43"/>
      <c r="M344" s="43"/>
      <c r="P344" s="43"/>
      <c r="S344" s="43"/>
      <c r="V344" s="43"/>
      <c r="Y344" s="43"/>
      <c r="AB344" s="43"/>
      <c r="AE344" s="43"/>
      <c r="AH344" s="43"/>
      <c r="AK344" s="43"/>
      <c r="AN344" s="43"/>
      <c r="AQ344" s="43"/>
      <c r="AT344" s="43"/>
      <c r="AW344" s="43"/>
      <c r="AZ344" s="43"/>
      <c r="BC344" s="43"/>
      <c r="BF344" s="43"/>
      <c r="BI344" s="43"/>
      <c r="BL344" s="43"/>
      <c r="BO344" s="43"/>
      <c r="BR344" s="43"/>
      <c r="BU344" s="43"/>
      <c r="BX344" s="43"/>
      <c r="CA344" s="43"/>
      <c r="CD344" s="43"/>
      <c r="CG344" s="43"/>
      <c r="CJ344" s="43"/>
      <c r="CM344" s="43"/>
      <c r="CP344" s="43"/>
      <c r="CS344" s="43"/>
      <c r="CV344" s="43"/>
      <c r="CY344" s="43"/>
      <c r="DB344" s="43"/>
      <c r="DE344" s="43"/>
      <c r="DH344" s="43"/>
      <c r="DK344" s="43"/>
      <c r="DN344" s="43"/>
      <c r="DQ344" s="43"/>
      <c r="DT344" s="43"/>
      <c r="DW344" s="43"/>
      <c r="DZ344" s="43"/>
      <c r="EC344" s="43"/>
      <c r="EF344" s="43"/>
      <c r="EI344" s="43"/>
      <c r="EJ344" s="43"/>
    </row>
    <row r="345" spans="3:140" ht="15.75" customHeight="1">
      <c r="C345" s="43"/>
      <c r="D345" s="43"/>
      <c r="G345" s="43"/>
      <c r="J345" s="43"/>
      <c r="M345" s="43"/>
      <c r="P345" s="43"/>
      <c r="S345" s="43"/>
      <c r="V345" s="43"/>
      <c r="Y345" s="43"/>
      <c r="AB345" s="43"/>
      <c r="AE345" s="43"/>
      <c r="AH345" s="43"/>
      <c r="AK345" s="43"/>
      <c r="AN345" s="43"/>
      <c r="AQ345" s="43"/>
      <c r="AT345" s="43"/>
      <c r="AW345" s="43"/>
      <c r="AZ345" s="43"/>
      <c r="BC345" s="43"/>
      <c r="BF345" s="43"/>
      <c r="BI345" s="43"/>
      <c r="BL345" s="43"/>
      <c r="BO345" s="43"/>
      <c r="BR345" s="43"/>
      <c r="BU345" s="43"/>
      <c r="BX345" s="43"/>
      <c r="CA345" s="43"/>
      <c r="CD345" s="43"/>
      <c r="CG345" s="43"/>
      <c r="CJ345" s="43"/>
      <c r="CM345" s="43"/>
      <c r="CP345" s="43"/>
      <c r="CS345" s="43"/>
      <c r="CV345" s="43"/>
      <c r="CY345" s="43"/>
      <c r="DB345" s="43"/>
      <c r="DE345" s="43"/>
      <c r="DH345" s="43"/>
      <c r="DK345" s="43"/>
      <c r="DN345" s="43"/>
      <c r="DQ345" s="43"/>
      <c r="DT345" s="43"/>
      <c r="DW345" s="43"/>
      <c r="DZ345" s="43"/>
      <c r="EC345" s="43"/>
      <c r="EF345" s="43"/>
      <c r="EI345" s="43"/>
      <c r="EJ345" s="43"/>
    </row>
    <row r="346" spans="3:140" ht="15.75" customHeight="1">
      <c r="C346" s="43"/>
      <c r="D346" s="43"/>
      <c r="G346" s="43"/>
      <c r="J346" s="43"/>
      <c r="M346" s="43"/>
      <c r="P346" s="43"/>
      <c r="S346" s="43"/>
      <c r="V346" s="43"/>
      <c r="Y346" s="43"/>
      <c r="AB346" s="43"/>
      <c r="AE346" s="43"/>
      <c r="AH346" s="43"/>
      <c r="AK346" s="43"/>
      <c r="AN346" s="43"/>
      <c r="AQ346" s="43"/>
      <c r="AT346" s="43"/>
      <c r="AW346" s="43"/>
      <c r="AZ346" s="43"/>
      <c r="BC346" s="43"/>
      <c r="BF346" s="43"/>
      <c r="BI346" s="43"/>
      <c r="BL346" s="43"/>
      <c r="BO346" s="43"/>
      <c r="BR346" s="43"/>
      <c r="BU346" s="43"/>
      <c r="BX346" s="43"/>
      <c r="CA346" s="43"/>
      <c r="CD346" s="43"/>
      <c r="CG346" s="43"/>
      <c r="CJ346" s="43"/>
      <c r="CM346" s="43"/>
      <c r="CP346" s="43"/>
      <c r="CS346" s="43"/>
      <c r="CV346" s="43"/>
      <c r="CY346" s="43"/>
      <c r="DB346" s="43"/>
      <c r="DE346" s="43"/>
      <c r="DH346" s="43"/>
      <c r="DK346" s="43"/>
      <c r="DN346" s="43"/>
      <c r="DQ346" s="43"/>
      <c r="DT346" s="43"/>
      <c r="DW346" s="43"/>
      <c r="DZ346" s="43"/>
      <c r="EC346" s="43"/>
      <c r="EF346" s="43"/>
      <c r="EI346" s="43"/>
      <c r="EJ346" s="43"/>
    </row>
    <row r="347" spans="3:140" ht="15.75" customHeight="1">
      <c r="C347" s="43"/>
      <c r="D347" s="43"/>
      <c r="G347" s="43"/>
      <c r="J347" s="43"/>
      <c r="M347" s="43"/>
      <c r="P347" s="43"/>
      <c r="S347" s="43"/>
      <c r="V347" s="43"/>
      <c r="Y347" s="43"/>
      <c r="AB347" s="43"/>
      <c r="AE347" s="43"/>
      <c r="AH347" s="43"/>
      <c r="AK347" s="43"/>
      <c r="AN347" s="43"/>
      <c r="AQ347" s="43"/>
      <c r="AT347" s="43"/>
      <c r="AW347" s="43"/>
      <c r="AZ347" s="43"/>
      <c r="BC347" s="43"/>
      <c r="BF347" s="43"/>
      <c r="BI347" s="43"/>
      <c r="BL347" s="43"/>
      <c r="BO347" s="43"/>
      <c r="BR347" s="43"/>
      <c r="BU347" s="43"/>
      <c r="BX347" s="43"/>
      <c r="CA347" s="43"/>
      <c r="CD347" s="43"/>
      <c r="CG347" s="43"/>
      <c r="CJ347" s="43"/>
      <c r="CM347" s="43"/>
      <c r="CP347" s="43"/>
      <c r="CS347" s="43"/>
      <c r="CV347" s="43"/>
      <c r="CY347" s="43"/>
      <c r="DB347" s="43"/>
      <c r="DE347" s="43"/>
      <c r="DH347" s="43"/>
      <c r="DK347" s="43"/>
      <c r="DN347" s="43"/>
      <c r="DQ347" s="43"/>
      <c r="DT347" s="43"/>
      <c r="DW347" s="43"/>
      <c r="DZ347" s="43"/>
      <c r="EC347" s="43"/>
      <c r="EF347" s="43"/>
      <c r="EI347" s="43"/>
      <c r="EJ347" s="43"/>
    </row>
    <row r="348" spans="3:140" ht="15.75" customHeight="1">
      <c r="C348" s="43"/>
      <c r="D348" s="43"/>
      <c r="G348" s="43"/>
      <c r="J348" s="43"/>
      <c r="M348" s="43"/>
      <c r="P348" s="43"/>
      <c r="S348" s="43"/>
      <c r="V348" s="43"/>
      <c r="Y348" s="43"/>
      <c r="AB348" s="43"/>
      <c r="AE348" s="43"/>
      <c r="AH348" s="43"/>
      <c r="AK348" s="43"/>
      <c r="AN348" s="43"/>
      <c r="AQ348" s="43"/>
      <c r="AT348" s="43"/>
      <c r="AW348" s="43"/>
      <c r="AZ348" s="43"/>
      <c r="BC348" s="43"/>
      <c r="BF348" s="43"/>
      <c r="BI348" s="43"/>
      <c r="BL348" s="43"/>
      <c r="BO348" s="43"/>
      <c r="BR348" s="43"/>
      <c r="BU348" s="43"/>
      <c r="BX348" s="43"/>
      <c r="CA348" s="43"/>
      <c r="CD348" s="43"/>
      <c r="CG348" s="43"/>
      <c r="CJ348" s="43"/>
      <c r="CM348" s="43"/>
      <c r="CP348" s="43"/>
      <c r="CS348" s="43"/>
      <c r="CV348" s="43"/>
      <c r="CY348" s="43"/>
      <c r="DB348" s="43"/>
      <c r="DE348" s="43"/>
      <c r="DH348" s="43"/>
      <c r="DK348" s="43"/>
      <c r="DN348" s="43"/>
      <c r="DQ348" s="43"/>
      <c r="DT348" s="43"/>
      <c r="DW348" s="43"/>
      <c r="DZ348" s="43"/>
      <c r="EC348" s="43"/>
      <c r="EF348" s="43"/>
      <c r="EI348" s="43"/>
      <c r="EJ348" s="43"/>
    </row>
    <row r="349" spans="3:140" ht="15.75" customHeight="1">
      <c r="C349" s="43"/>
      <c r="D349" s="43"/>
      <c r="G349" s="43"/>
      <c r="J349" s="43"/>
      <c r="M349" s="43"/>
      <c r="P349" s="43"/>
      <c r="S349" s="43"/>
      <c r="V349" s="43"/>
      <c r="Y349" s="43"/>
      <c r="AB349" s="43"/>
      <c r="AE349" s="43"/>
      <c r="AH349" s="43"/>
      <c r="AK349" s="43"/>
      <c r="AN349" s="43"/>
      <c r="AQ349" s="43"/>
      <c r="AT349" s="43"/>
      <c r="AW349" s="43"/>
      <c r="AZ349" s="43"/>
      <c r="BC349" s="43"/>
      <c r="BF349" s="43"/>
      <c r="BI349" s="43"/>
      <c r="BL349" s="43"/>
      <c r="BO349" s="43"/>
      <c r="BR349" s="43"/>
      <c r="BU349" s="43"/>
      <c r="BX349" s="43"/>
      <c r="CA349" s="43"/>
      <c r="CD349" s="43"/>
      <c r="CG349" s="43"/>
      <c r="CJ349" s="43"/>
      <c r="CM349" s="43"/>
      <c r="CP349" s="43"/>
      <c r="CS349" s="43"/>
      <c r="CV349" s="43"/>
      <c r="CY349" s="43"/>
      <c r="DB349" s="43"/>
      <c r="DE349" s="43"/>
      <c r="DH349" s="43"/>
      <c r="DK349" s="43"/>
      <c r="DN349" s="43"/>
      <c r="DQ349" s="43"/>
      <c r="DT349" s="43"/>
      <c r="DW349" s="43"/>
      <c r="DZ349" s="43"/>
      <c r="EC349" s="43"/>
      <c r="EF349" s="43"/>
      <c r="EI349" s="43"/>
      <c r="EJ349" s="43"/>
    </row>
    <row r="350" spans="3:140" ht="15.75" customHeight="1">
      <c r="C350" s="43"/>
      <c r="D350" s="43"/>
      <c r="G350" s="43"/>
      <c r="J350" s="43"/>
      <c r="M350" s="43"/>
      <c r="P350" s="43"/>
      <c r="S350" s="43"/>
      <c r="V350" s="43"/>
      <c r="Y350" s="43"/>
      <c r="AB350" s="43"/>
      <c r="AE350" s="43"/>
      <c r="AH350" s="43"/>
      <c r="AK350" s="43"/>
      <c r="AN350" s="43"/>
      <c r="AQ350" s="43"/>
      <c r="AT350" s="43"/>
      <c r="AW350" s="43"/>
      <c r="AZ350" s="43"/>
      <c r="BC350" s="43"/>
      <c r="BF350" s="43"/>
      <c r="BI350" s="43"/>
      <c r="BL350" s="43"/>
      <c r="BO350" s="43"/>
      <c r="BR350" s="43"/>
      <c r="BU350" s="43"/>
      <c r="BX350" s="43"/>
      <c r="CA350" s="43"/>
      <c r="CD350" s="43"/>
      <c r="CG350" s="43"/>
      <c r="CJ350" s="43"/>
      <c r="CM350" s="43"/>
      <c r="CP350" s="43"/>
      <c r="CS350" s="43"/>
      <c r="CV350" s="43"/>
      <c r="CY350" s="43"/>
      <c r="DB350" s="43"/>
      <c r="DE350" s="43"/>
      <c r="DH350" s="43"/>
      <c r="DK350" s="43"/>
      <c r="DN350" s="43"/>
      <c r="DQ350" s="43"/>
      <c r="DT350" s="43"/>
      <c r="DW350" s="43"/>
      <c r="DZ350" s="43"/>
      <c r="EC350" s="43"/>
      <c r="EF350" s="43"/>
      <c r="EI350" s="43"/>
      <c r="EJ350" s="43"/>
    </row>
    <row r="351" spans="3:140" ht="15.75" customHeight="1">
      <c r="C351" s="43"/>
      <c r="D351" s="43"/>
      <c r="G351" s="43"/>
      <c r="J351" s="43"/>
      <c r="M351" s="43"/>
      <c r="P351" s="43"/>
      <c r="S351" s="43"/>
      <c r="V351" s="43"/>
      <c r="Y351" s="43"/>
      <c r="AB351" s="43"/>
      <c r="AE351" s="43"/>
      <c r="AH351" s="43"/>
      <c r="AK351" s="43"/>
      <c r="AN351" s="43"/>
      <c r="AQ351" s="43"/>
      <c r="AT351" s="43"/>
      <c r="AW351" s="43"/>
      <c r="AZ351" s="43"/>
      <c r="BC351" s="43"/>
      <c r="BF351" s="43"/>
      <c r="BI351" s="43"/>
      <c r="BL351" s="43"/>
      <c r="BO351" s="43"/>
      <c r="BR351" s="43"/>
      <c r="BU351" s="43"/>
      <c r="BX351" s="43"/>
      <c r="CA351" s="43"/>
      <c r="CD351" s="43"/>
      <c r="CG351" s="43"/>
      <c r="CJ351" s="43"/>
      <c r="CM351" s="43"/>
      <c r="CP351" s="43"/>
      <c r="CS351" s="43"/>
      <c r="CV351" s="43"/>
      <c r="CY351" s="43"/>
      <c r="DB351" s="43"/>
      <c r="DE351" s="43"/>
      <c r="DH351" s="43"/>
      <c r="DK351" s="43"/>
      <c r="DN351" s="43"/>
      <c r="DQ351" s="43"/>
      <c r="DT351" s="43"/>
      <c r="DW351" s="43"/>
      <c r="DZ351" s="43"/>
      <c r="EC351" s="43"/>
      <c r="EF351" s="43"/>
      <c r="EI351" s="43"/>
      <c r="EJ351" s="43"/>
    </row>
    <row r="352" spans="3:140" ht="15.75" customHeight="1">
      <c r="C352" s="43"/>
      <c r="D352" s="43"/>
      <c r="G352" s="43"/>
      <c r="J352" s="43"/>
      <c r="M352" s="43"/>
      <c r="P352" s="43"/>
      <c r="S352" s="43"/>
      <c r="V352" s="43"/>
      <c r="Y352" s="43"/>
      <c r="AB352" s="43"/>
      <c r="AE352" s="43"/>
      <c r="AH352" s="43"/>
      <c r="AK352" s="43"/>
      <c r="AN352" s="43"/>
      <c r="AQ352" s="43"/>
      <c r="AT352" s="43"/>
      <c r="AW352" s="43"/>
      <c r="AZ352" s="43"/>
      <c r="BC352" s="43"/>
      <c r="BF352" s="43"/>
      <c r="BI352" s="43"/>
      <c r="BL352" s="43"/>
      <c r="BO352" s="43"/>
      <c r="BR352" s="43"/>
      <c r="BU352" s="43"/>
      <c r="BX352" s="43"/>
      <c r="CA352" s="43"/>
      <c r="CD352" s="43"/>
      <c r="CG352" s="43"/>
      <c r="CJ352" s="43"/>
      <c r="CM352" s="43"/>
      <c r="CP352" s="43"/>
      <c r="CS352" s="43"/>
      <c r="CV352" s="43"/>
      <c r="CY352" s="43"/>
      <c r="DB352" s="43"/>
      <c r="DE352" s="43"/>
      <c r="DH352" s="43"/>
      <c r="DK352" s="43"/>
      <c r="DN352" s="43"/>
      <c r="DQ352" s="43"/>
      <c r="DT352" s="43"/>
      <c r="DW352" s="43"/>
      <c r="DZ352" s="43"/>
      <c r="EC352" s="43"/>
      <c r="EF352" s="43"/>
      <c r="EI352" s="43"/>
      <c r="EJ352" s="43"/>
    </row>
    <row r="353" spans="3:140" ht="15.75" customHeight="1">
      <c r="C353" s="43"/>
      <c r="D353" s="43"/>
      <c r="G353" s="43"/>
      <c r="J353" s="43"/>
      <c r="M353" s="43"/>
      <c r="P353" s="43"/>
      <c r="S353" s="43"/>
      <c r="V353" s="43"/>
      <c r="Y353" s="43"/>
      <c r="AB353" s="43"/>
      <c r="AE353" s="43"/>
      <c r="AH353" s="43"/>
      <c r="AK353" s="43"/>
      <c r="AN353" s="43"/>
      <c r="AQ353" s="43"/>
      <c r="AT353" s="43"/>
      <c r="AW353" s="43"/>
      <c r="AZ353" s="43"/>
      <c r="BC353" s="43"/>
      <c r="BF353" s="43"/>
      <c r="BI353" s="43"/>
      <c r="BL353" s="43"/>
      <c r="BO353" s="43"/>
      <c r="BR353" s="43"/>
      <c r="BU353" s="43"/>
      <c r="BX353" s="43"/>
      <c r="CA353" s="43"/>
      <c r="CD353" s="43"/>
      <c r="CG353" s="43"/>
      <c r="CJ353" s="43"/>
      <c r="CM353" s="43"/>
      <c r="CP353" s="43"/>
      <c r="CS353" s="43"/>
      <c r="CV353" s="43"/>
      <c r="CY353" s="43"/>
      <c r="DB353" s="43"/>
      <c r="DE353" s="43"/>
      <c r="DH353" s="43"/>
      <c r="DK353" s="43"/>
      <c r="DN353" s="43"/>
      <c r="DQ353" s="43"/>
      <c r="DT353" s="43"/>
      <c r="DW353" s="43"/>
      <c r="DZ353" s="43"/>
      <c r="EC353" s="43"/>
      <c r="EF353" s="43"/>
      <c r="EI353" s="43"/>
      <c r="EJ353" s="43"/>
    </row>
    <row r="354" spans="3:140" ht="15.75" customHeight="1">
      <c r="C354" s="43"/>
      <c r="D354" s="43"/>
      <c r="G354" s="43"/>
      <c r="J354" s="43"/>
      <c r="M354" s="43"/>
      <c r="P354" s="43"/>
      <c r="S354" s="43"/>
      <c r="V354" s="43"/>
      <c r="Y354" s="43"/>
      <c r="AB354" s="43"/>
      <c r="AE354" s="43"/>
      <c r="AH354" s="43"/>
      <c r="AK354" s="43"/>
      <c r="AN354" s="43"/>
      <c r="AQ354" s="43"/>
      <c r="AT354" s="43"/>
      <c r="AW354" s="43"/>
      <c r="AZ354" s="43"/>
      <c r="BC354" s="43"/>
      <c r="BF354" s="43"/>
      <c r="BI354" s="43"/>
      <c r="BL354" s="43"/>
      <c r="BO354" s="43"/>
      <c r="BR354" s="43"/>
      <c r="BU354" s="43"/>
      <c r="BX354" s="43"/>
      <c r="CA354" s="43"/>
      <c r="CD354" s="43"/>
      <c r="CG354" s="43"/>
      <c r="CJ354" s="43"/>
      <c r="CM354" s="43"/>
      <c r="CP354" s="43"/>
      <c r="CS354" s="43"/>
      <c r="CV354" s="43"/>
      <c r="CY354" s="43"/>
      <c r="DB354" s="43"/>
      <c r="DE354" s="43"/>
      <c r="DH354" s="43"/>
      <c r="DK354" s="43"/>
      <c r="DN354" s="43"/>
      <c r="DQ354" s="43"/>
      <c r="DT354" s="43"/>
      <c r="DW354" s="43"/>
      <c r="DZ354" s="43"/>
      <c r="EC354" s="43"/>
      <c r="EF354" s="43"/>
      <c r="EI354" s="43"/>
      <c r="EJ354" s="43"/>
    </row>
    <row r="355" spans="3:140" ht="15.75" customHeight="1">
      <c r="C355" s="43"/>
      <c r="D355" s="43"/>
      <c r="G355" s="43"/>
      <c r="J355" s="43"/>
      <c r="M355" s="43"/>
      <c r="P355" s="43"/>
      <c r="S355" s="43"/>
      <c r="V355" s="43"/>
      <c r="Y355" s="43"/>
      <c r="AB355" s="43"/>
      <c r="AE355" s="43"/>
      <c r="AH355" s="43"/>
      <c r="AK355" s="43"/>
      <c r="AN355" s="43"/>
      <c r="AQ355" s="43"/>
      <c r="AT355" s="43"/>
      <c r="AW355" s="43"/>
      <c r="AZ355" s="43"/>
      <c r="BC355" s="43"/>
      <c r="BF355" s="43"/>
      <c r="BI355" s="43"/>
      <c r="BL355" s="43"/>
      <c r="BO355" s="43"/>
      <c r="BR355" s="43"/>
      <c r="BU355" s="43"/>
      <c r="BX355" s="43"/>
      <c r="CA355" s="43"/>
      <c r="CD355" s="43"/>
      <c r="CG355" s="43"/>
      <c r="CJ355" s="43"/>
      <c r="CM355" s="43"/>
      <c r="CP355" s="43"/>
      <c r="CS355" s="43"/>
      <c r="CV355" s="43"/>
      <c r="CY355" s="43"/>
      <c r="DB355" s="43"/>
      <c r="DE355" s="43"/>
      <c r="DH355" s="43"/>
      <c r="DK355" s="43"/>
      <c r="DN355" s="43"/>
      <c r="DQ355" s="43"/>
      <c r="DT355" s="43"/>
      <c r="DW355" s="43"/>
      <c r="DZ355" s="43"/>
      <c r="EC355" s="43"/>
      <c r="EF355" s="43"/>
      <c r="EI355" s="43"/>
      <c r="EJ355" s="43"/>
    </row>
    <row r="356" spans="3:140" ht="15.75" customHeight="1">
      <c r="C356" s="43"/>
      <c r="D356" s="43"/>
      <c r="G356" s="43"/>
      <c r="J356" s="43"/>
      <c r="M356" s="43"/>
      <c r="P356" s="43"/>
      <c r="S356" s="43"/>
      <c r="V356" s="43"/>
      <c r="Y356" s="43"/>
      <c r="AB356" s="43"/>
      <c r="AE356" s="43"/>
      <c r="AH356" s="43"/>
      <c r="AK356" s="43"/>
      <c r="AN356" s="43"/>
      <c r="AQ356" s="43"/>
      <c r="AT356" s="43"/>
      <c r="AW356" s="43"/>
      <c r="AZ356" s="43"/>
      <c r="BC356" s="43"/>
      <c r="BF356" s="43"/>
      <c r="BI356" s="43"/>
      <c r="BL356" s="43"/>
      <c r="BO356" s="43"/>
      <c r="BR356" s="43"/>
      <c r="BU356" s="43"/>
      <c r="BX356" s="43"/>
      <c r="CA356" s="43"/>
      <c r="CD356" s="43"/>
      <c r="CG356" s="43"/>
      <c r="CJ356" s="43"/>
      <c r="CM356" s="43"/>
      <c r="CP356" s="43"/>
      <c r="CS356" s="43"/>
      <c r="CV356" s="43"/>
      <c r="CY356" s="43"/>
      <c r="DB356" s="43"/>
      <c r="DE356" s="43"/>
      <c r="DH356" s="43"/>
      <c r="DK356" s="43"/>
      <c r="DN356" s="43"/>
      <c r="DQ356" s="43"/>
      <c r="DT356" s="43"/>
      <c r="DW356" s="43"/>
      <c r="DZ356" s="43"/>
      <c r="EC356" s="43"/>
      <c r="EF356" s="43"/>
      <c r="EI356" s="43"/>
      <c r="EJ356" s="43"/>
    </row>
    <row r="357" spans="3:140" ht="15.75" customHeight="1">
      <c r="C357" s="43"/>
      <c r="D357" s="43"/>
      <c r="G357" s="43"/>
      <c r="J357" s="43"/>
      <c r="M357" s="43"/>
      <c r="P357" s="43"/>
      <c r="S357" s="43"/>
      <c r="V357" s="43"/>
      <c r="Y357" s="43"/>
      <c r="AB357" s="43"/>
      <c r="AE357" s="43"/>
      <c r="AH357" s="43"/>
      <c r="AK357" s="43"/>
      <c r="AN357" s="43"/>
      <c r="AQ357" s="43"/>
      <c r="AT357" s="43"/>
      <c r="AW357" s="43"/>
      <c r="AZ357" s="43"/>
      <c r="BC357" s="43"/>
      <c r="BF357" s="43"/>
      <c r="BI357" s="43"/>
      <c r="BL357" s="43"/>
      <c r="BO357" s="43"/>
      <c r="BR357" s="43"/>
      <c r="BU357" s="43"/>
      <c r="BX357" s="43"/>
      <c r="CA357" s="43"/>
      <c r="CD357" s="43"/>
      <c r="CG357" s="43"/>
      <c r="CJ357" s="43"/>
      <c r="CM357" s="43"/>
      <c r="CP357" s="43"/>
      <c r="CS357" s="43"/>
      <c r="CV357" s="43"/>
      <c r="CY357" s="43"/>
      <c r="DB357" s="43"/>
      <c r="DE357" s="43"/>
      <c r="DH357" s="43"/>
      <c r="DK357" s="43"/>
      <c r="DN357" s="43"/>
      <c r="DQ357" s="43"/>
      <c r="DT357" s="43"/>
      <c r="DW357" s="43"/>
      <c r="DZ357" s="43"/>
      <c r="EC357" s="43"/>
      <c r="EF357" s="43"/>
      <c r="EI357" s="43"/>
      <c r="EJ357" s="43"/>
    </row>
    <row r="358" spans="3:140" ht="15.75" customHeight="1">
      <c r="C358" s="43"/>
      <c r="D358" s="43"/>
      <c r="G358" s="43"/>
      <c r="J358" s="43"/>
      <c r="M358" s="43"/>
      <c r="P358" s="43"/>
      <c r="S358" s="43"/>
      <c r="V358" s="43"/>
      <c r="Y358" s="43"/>
      <c r="AB358" s="43"/>
      <c r="AE358" s="43"/>
      <c r="AH358" s="43"/>
      <c r="AK358" s="43"/>
      <c r="AN358" s="43"/>
      <c r="AQ358" s="43"/>
      <c r="AT358" s="43"/>
      <c r="AW358" s="43"/>
      <c r="AZ358" s="43"/>
      <c r="BC358" s="43"/>
      <c r="BF358" s="43"/>
      <c r="BI358" s="43"/>
      <c r="BL358" s="43"/>
      <c r="BO358" s="43"/>
      <c r="BR358" s="43"/>
      <c r="BU358" s="43"/>
      <c r="BX358" s="43"/>
      <c r="CA358" s="43"/>
      <c r="CD358" s="43"/>
      <c r="CG358" s="43"/>
      <c r="CJ358" s="43"/>
      <c r="CM358" s="43"/>
      <c r="CP358" s="43"/>
      <c r="CS358" s="43"/>
      <c r="CV358" s="43"/>
      <c r="CY358" s="43"/>
      <c r="DB358" s="43"/>
      <c r="DE358" s="43"/>
      <c r="DH358" s="43"/>
      <c r="DK358" s="43"/>
      <c r="DN358" s="43"/>
      <c r="DQ358" s="43"/>
      <c r="DT358" s="43"/>
      <c r="DW358" s="43"/>
      <c r="DZ358" s="43"/>
      <c r="EC358" s="43"/>
      <c r="EF358" s="43"/>
      <c r="EI358" s="43"/>
      <c r="EJ358" s="43"/>
    </row>
    <row r="359" spans="3:140" ht="15.75" customHeight="1">
      <c r="C359" s="43"/>
      <c r="D359" s="43"/>
      <c r="G359" s="43"/>
      <c r="J359" s="43"/>
      <c r="M359" s="43"/>
      <c r="P359" s="43"/>
      <c r="S359" s="43"/>
      <c r="V359" s="43"/>
      <c r="Y359" s="43"/>
      <c r="AB359" s="43"/>
      <c r="AE359" s="43"/>
      <c r="AH359" s="43"/>
      <c r="AK359" s="43"/>
      <c r="AN359" s="43"/>
      <c r="AQ359" s="43"/>
      <c r="AT359" s="43"/>
      <c r="AW359" s="43"/>
      <c r="AZ359" s="43"/>
      <c r="BC359" s="43"/>
      <c r="BF359" s="43"/>
      <c r="BI359" s="43"/>
      <c r="BL359" s="43"/>
      <c r="BO359" s="43"/>
      <c r="BR359" s="43"/>
      <c r="BU359" s="43"/>
      <c r="BX359" s="43"/>
      <c r="CA359" s="43"/>
      <c r="CD359" s="43"/>
      <c r="CG359" s="43"/>
      <c r="CJ359" s="43"/>
      <c r="CM359" s="43"/>
      <c r="CP359" s="43"/>
      <c r="CS359" s="43"/>
      <c r="CV359" s="43"/>
      <c r="CY359" s="43"/>
      <c r="DB359" s="43"/>
      <c r="DE359" s="43"/>
      <c r="DH359" s="43"/>
      <c r="DK359" s="43"/>
      <c r="DN359" s="43"/>
      <c r="DQ359" s="43"/>
      <c r="DT359" s="43"/>
      <c r="DW359" s="43"/>
      <c r="DZ359" s="43"/>
      <c r="EC359" s="43"/>
      <c r="EF359" s="43"/>
      <c r="EI359" s="43"/>
      <c r="EJ359" s="43"/>
    </row>
    <row r="360" spans="3:140" ht="15.75" customHeight="1">
      <c r="C360" s="43"/>
      <c r="D360" s="43"/>
      <c r="G360" s="43"/>
      <c r="J360" s="43"/>
      <c r="M360" s="43"/>
      <c r="P360" s="43"/>
      <c r="S360" s="43"/>
      <c r="V360" s="43"/>
      <c r="Y360" s="43"/>
      <c r="AB360" s="43"/>
      <c r="AE360" s="43"/>
      <c r="AH360" s="43"/>
      <c r="AK360" s="43"/>
      <c r="AN360" s="43"/>
      <c r="AQ360" s="43"/>
      <c r="AT360" s="43"/>
      <c r="AW360" s="43"/>
      <c r="AZ360" s="43"/>
      <c r="BC360" s="43"/>
      <c r="BF360" s="43"/>
      <c r="BI360" s="43"/>
      <c r="BL360" s="43"/>
      <c r="BO360" s="43"/>
      <c r="BR360" s="43"/>
      <c r="BU360" s="43"/>
      <c r="BX360" s="43"/>
      <c r="CA360" s="43"/>
      <c r="CD360" s="43"/>
      <c r="CG360" s="43"/>
      <c r="CJ360" s="43"/>
      <c r="CM360" s="43"/>
      <c r="CP360" s="43"/>
      <c r="CS360" s="43"/>
      <c r="CV360" s="43"/>
      <c r="CY360" s="43"/>
      <c r="DB360" s="43"/>
      <c r="DE360" s="43"/>
      <c r="DH360" s="43"/>
      <c r="DK360" s="43"/>
      <c r="DN360" s="43"/>
      <c r="DQ360" s="43"/>
      <c r="DT360" s="43"/>
      <c r="DW360" s="43"/>
      <c r="DZ360" s="43"/>
      <c r="EC360" s="43"/>
      <c r="EF360" s="43"/>
      <c r="EI360" s="43"/>
      <c r="EJ360" s="43"/>
    </row>
    <row r="361" spans="3:140" ht="15.75" customHeight="1">
      <c r="C361" s="43"/>
      <c r="D361" s="43"/>
      <c r="G361" s="43"/>
      <c r="J361" s="43"/>
      <c r="M361" s="43"/>
      <c r="P361" s="43"/>
      <c r="S361" s="43"/>
      <c r="V361" s="43"/>
      <c r="Y361" s="43"/>
      <c r="AB361" s="43"/>
      <c r="AE361" s="43"/>
      <c r="AH361" s="43"/>
      <c r="AK361" s="43"/>
      <c r="AN361" s="43"/>
      <c r="AQ361" s="43"/>
      <c r="AT361" s="43"/>
      <c r="AW361" s="43"/>
      <c r="AZ361" s="43"/>
      <c r="BC361" s="43"/>
      <c r="BF361" s="43"/>
      <c r="BI361" s="43"/>
      <c r="BL361" s="43"/>
      <c r="BO361" s="43"/>
      <c r="BR361" s="43"/>
      <c r="BU361" s="43"/>
      <c r="BX361" s="43"/>
      <c r="CA361" s="43"/>
      <c r="CD361" s="43"/>
      <c r="CG361" s="43"/>
      <c r="CJ361" s="43"/>
      <c r="CM361" s="43"/>
      <c r="CP361" s="43"/>
      <c r="CS361" s="43"/>
      <c r="CV361" s="43"/>
      <c r="CY361" s="43"/>
      <c r="DB361" s="43"/>
      <c r="DE361" s="43"/>
      <c r="DH361" s="43"/>
      <c r="DK361" s="43"/>
      <c r="DN361" s="43"/>
      <c r="DQ361" s="43"/>
      <c r="DT361" s="43"/>
      <c r="DW361" s="43"/>
      <c r="DZ361" s="43"/>
      <c r="EC361" s="43"/>
      <c r="EF361" s="43"/>
      <c r="EI361" s="43"/>
      <c r="EJ361" s="43"/>
    </row>
    <row r="362" spans="3:140" ht="15.75" customHeight="1">
      <c r="C362" s="43"/>
      <c r="D362" s="43"/>
      <c r="G362" s="43"/>
      <c r="J362" s="43"/>
      <c r="M362" s="43"/>
      <c r="P362" s="43"/>
      <c r="S362" s="43"/>
      <c r="V362" s="43"/>
      <c r="Y362" s="43"/>
      <c r="AB362" s="43"/>
      <c r="AE362" s="43"/>
      <c r="AH362" s="43"/>
      <c r="AK362" s="43"/>
      <c r="AN362" s="43"/>
      <c r="AQ362" s="43"/>
      <c r="AT362" s="43"/>
      <c r="AW362" s="43"/>
      <c r="AZ362" s="43"/>
      <c r="BC362" s="43"/>
      <c r="BF362" s="43"/>
      <c r="BI362" s="43"/>
      <c r="BL362" s="43"/>
      <c r="BO362" s="43"/>
      <c r="BR362" s="43"/>
      <c r="BU362" s="43"/>
      <c r="BX362" s="43"/>
      <c r="CA362" s="43"/>
      <c r="CD362" s="43"/>
      <c r="CG362" s="43"/>
      <c r="CJ362" s="43"/>
      <c r="CM362" s="43"/>
      <c r="CP362" s="43"/>
      <c r="CS362" s="43"/>
      <c r="CV362" s="43"/>
      <c r="CY362" s="43"/>
      <c r="DB362" s="43"/>
      <c r="DE362" s="43"/>
      <c r="DH362" s="43"/>
      <c r="DK362" s="43"/>
      <c r="DN362" s="43"/>
      <c r="DQ362" s="43"/>
      <c r="DT362" s="43"/>
      <c r="DW362" s="43"/>
      <c r="DZ362" s="43"/>
      <c r="EC362" s="43"/>
      <c r="EF362" s="43"/>
      <c r="EI362" s="43"/>
      <c r="EJ362" s="43"/>
    </row>
    <row r="363" spans="3:140" ht="15.75" customHeight="1">
      <c r="C363" s="43"/>
      <c r="D363" s="43"/>
      <c r="G363" s="43"/>
      <c r="J363" s="43"/>
      <c r="M363" s="43"/>
      <c r="P363" s="43"/>
      <c r="S363" s="43"/>
      <c r="V363" s="43"/>
      <c r="Y363" s="43"/>
      <c r="AB363" s="43"/>
      <c r="AE363" s="43"/>
      <c r="AH363" s="43"/>
      <c r="AK363" s="43"/>
      <c r="AN363" s="43"/>
      <c r="AQ363" s="43"/>
      <c r="AT363" s="43"/>
      <c r="AW363" s="43"/>
      <c r="AZ363" s="43"/>
      <c r="BC363" s="43"/>
      <c r="BF363" s="43"/>
      <c r="BI363" s="43"/>
      <c r="BL363" s="43"/>
      <c r="BO363" s="43"/>
      <c r="BR363" s="43"/>
      <c r="BU363" s="43"/>
      <c r="BX363" s="43"/>
      <c r="CA363" s="43"/>
      <c r="CD363" s="43"/>
      <c r="CG363" s="43"/>
      <c r="CJ363" s="43"/>
      <c r="CM363" s="43"/>
      <c r="CP363" s="43"/>
      <c r="CS363" s="43"/>
      <c r="CV363" s="43"/>
      <c r="CY363" s="43"/>
      <c r="DB363" s="43"/>
      <c r="DE363" s="43"/>
      <c r="DH363" s="43"/>
      <c r="DK363" s="43"/>
      <c r="DN363" s="43"/>
      <c r="DQ363" s="43"/>
      <c r="DT363" s="43"/>
      <c r="DW363" s="43"/>
      <c r="DZ363" s="43"/>
      <c r="EC363" s="43"/>
      <c r="EF363" s="43"/>
      <c r="EI363" s="43"/>
      <c r="EJ363" s="43"/>
    </row>
    <row r="364" spans="3:140" ht="15.75" customHeight="1">
      <c r="C364" s="43"/>
      <c r="D364" s="43"/>
      <c r="G364" s="43"/>
      <c r="J364" s="43"/>
      <c r="M364" s="43"/>
      <c r="P364" s="43"/>
      <c r="S364" s="43"/>
      <c r="V364" s="43"/>
      <c r="Y364" s="43"/>
      <c r="AB364" s="43"/>
      <c r="AE364" s="43"/>
      <c r="AH364" s="43"/>
      <c r="AK364" s="43"/>
      <c r="AN364" s="43"/>
      <c r="AQ364" s="43"/>
      <c r="AT364" s="43"/>
      <c r="AW364" s="43"/>
      <c r="AZ364" s="43"/>
      <c r="BC364" s="43"/>
      <c r="BF364" s="43"/>
      <c r="BI364" s="43"/>
      <c r="BL364" s="43"/>
      <c r="BO364" s="43"/>
      <c r="BR364" s="43"/>
      <c r="BU364" s="43"/>
      <c r="BX364" s="43"/>
      <c r="CA364" s="43"/>
      <c r="CD364" s="43"/>
      <c r="CG364" s="43"/>
      <c r="CJ364" s="43"/>
      <c r="CM364" s="43"/>
      <c r="CP364" s="43"/>
      <c r="CS364" s="43"/>
      <c r="CV364" s="43"/>
      <c r="CY364" s="43"/>
      <c r="DB364" s="43"/>
      <c r="DE364" s="43"/>
      <c r="DH364" s="43"/>
      <c r="DK364" s="43"/>
      <c r="DN364" s="43"/>
      <c r="DQ364" s="43"/>
      <c r="DT364" s="43"/>
      <c r="DW364" s="43"/>
      <c r="DZ364" s="43"/>
      <c r="EC364" s="43"/>
      <c r="EF364" s="43"/>
      <c r="EI364" s="43"/>
      <c r="EJ364" s="43"/>
    </row>
    <row r="365" spans="3:140" ht="15.75" customHeight="1">
      <c r="C365" s="43"/>
      <c r="D365" s="43"/>
      <c r="G365" s="43"/>
      <c r="J365" s="43"/>
      <c r="M365" s="43"/>
      <c r="P365" s="43"/>
      <c r="S365" s="43"/>
      <c r="V365" s="43"/>
      <c r="Y365" s="43"/>
      <c r="AB365" s="43"/>
      <c r="AE365" s="43"/>
      <c r="AH365" s="43"/>
      <c r="AK365" s="43"/>
      <c r="AN365" s="43"/>
      <c r="AQ365" s="43"/>
      <c r="AT365" s="43"/>
      <c r="AW365" s="43"/>
      <c r="AZ365" s="43"/>
      <c r="BC365" s="43"/>
      <c r="BF365" s="43"/>
      <c r="BI365" s="43"/>
      <c r="BL365" s="43"/>
      <c r="BO365" s="43"/>
      <c r="BR365" s="43"/>
      <c r="BU365" s="43"/>
      <c r="BX365" s="43"/>
      <c r="CA365" s="43"/>
      <c r="CD365" s="43"/>
      <c r="CG365" s="43"/>
      <c r="CJ365" s="43"/>
      <c r="CM365" s="43"/>
      <c r="CP365" s="43"/>
      <c r="CS365" s="43"/>
      <c r="CV365" s="43"/>
      <c r="CY365" s="43"/>
      <c r="DB365" s="43"/>
      <c r="DE365" s="43"/>
      <c r="DH365" s="43"/>
      <c r="DK365" s="43"/>
      <c r="DN365" s="43"/>
      <c r="DQ365" s="43"/>
      <c r="DT365" s="43"/>
      <c r="DW365" s="43"/>
      <c r="DZ365" s="43"/>
      <c r="EC365" s="43"/>
      <c r="EF365" s="43"/>
      <c r="EI365" s="43"/>
      <c r="EJ365" s="43"/>
    </row>
    <row r="366" spans="3:140" ht="15.75" customHeight="1">
      <c r="C366" s="43"/>
      <c r="D366" s="43"/>
      <c r="G366" s="43"/>
      <c r="J366" s="43"/>
      <c r="M366" s="43"/>
      <c r="P366" s="43"/>
      <c r="S366" s="43"/>
      <c r="V366" s="43"/>
      <c r="Y366" s="43"/>
      <c r="AB366" s="43"/>
      <c r="AE366" s="43"/>
      <c r="AH366" s="43"/>
      <c r="AK366" s="43"/>
      <c r="AN366" s="43"/>
      <c r="AQ366" s="43"/>
      <c r="AT366" s="43"/>
      <c r="AW366" s="43"/>
      <c r="AZ366" s="43"/>
      <c r="BC366" s="43"/>
      <c r="BF366" s="43"/>
      <c r="BI366" s="43"/>
      <c r="BL366" s="43"/>
      <c r="BO366" s="43"/>
      <c r="BR366" s="43"/>
      <c r="BU366" s="43"/>
      <c r="BX366" s="43"/>
      <c r="CA366" s="43"/>
      <c r="CD366" s="43"/>
      <c r="CG366" s="43"/>
      <c r="CJ366" s="43"/>
      <c r="CM366" s="43"/>
      <c r="CP366" s="43"/>
      <c r="CS366" s="43"/>
      <c r="CV366" s="43"/>
      <c r="CY366" s="43"/>
      <c r="DB366" s="43"/>
      <c r="DE366" s="43"/>
      <c r="DH366" s="43"/>
      <c r="DK366" s="43"/>
      <c r="DN366" s="43"/>
      <c r="DQ366" s="43"/>
      <c r="DT366" s="43"/>
      <c r="DW366" s="43"/>
      <c r="DZ366" s="43"/>
      <c r="EC366" s="43"/>
      <c r="EF366" s="43"/>
      <c r="EI366" s="43"/>
      <c r="EJ366" s="43"/>
    </row>
    <row r="367" spans="3:140" ht="15.75" customHeight="1">
      <c r="C367" s="43"/>
      <c r="D367" s="43"/>
      <c r="G367" s="43"/>
      <c r="J367" s="43"/>
      <c r="M367" s="43"/>
      <c r="P367" s="43"/>
      <c r="S367" s="43"/>
      <c r="V367" s="43"/>
      <c r="Y367" s="43"/>
      <c r="AB367" s="43"/>
      <c r="AE367" s="43"/>
      <c r="AH367" s="43"/>
      <c r="AK367" s="43"/>
      <c r="AN367" s="43"/>
      <c r="AQ367" s="43"/>
      <c r="AT367" s="43"/>
      <c r="AW367" s="43"/>
      <c r="AZ367" s="43"/>
      <c r="BC367" s="43"/>
      <c r="BF367" s="43"/>
      <c r="BI367" s="43"/>
      <c r="BL367" s="43"/>
      <c r="BO367" s="43"/>
      <c r="BR367" s="43"/>
      <c r="BU367" s="43"/>
      <c r="BX367" s="43"/>
      <c r="CA367" s="43"/>
      <c r="CD367" s="43"/>
      <c r="CG367" s="43"/>
      <c r="CJ367" s="43"/>
      <c r="CM367" s="43"/>
      <c r="CP367" s="43"/>
      <c r="CS367" s="43"/>
      <c r="CV367" s="43"/>
      <c r="CY367" s="43"/>
      <c r="DB367" s="43"/>
      <c r="DE367" s="43"/>
      <c r="DH367" s="43"/>
      <c r="DK367" s="43"/>
      <c r="DN367" s="43"/>
      <c r="DQ367" s="43"/>
      <c r="DT367" s="43"/>
      <c r="DW367" s="43"/>
      <c r="DZ367" s="43"/>
      <c r="EC367" s="43"/>
      <c r="EF367" s="43"/>
      <c r="EI367" s="43"/>
      <c r="EJ367" s="43"/>
    </row>
    <row r="368" spans="3:140" ht="15.75" customHeight="1">
      <c r="C368" s="43"/>
      <c r="D368" s="43"/>
      <c r="G368" s="43"/>
      <c r="J368" s="43"/>
      <c r="M368" s="43"/>
      <c r="P368" s="43"/>
      <c r="S368" s="43"/>
      <c r="V368" s="43"/>
      <c r="Y368" s="43"/>
      <c r="AB368" s="43"/>
      <c r="AE368" s="43"/>
      <c r="AH368" s="43"/>
      <c r="AK368" s="43"/>
      <c r="AN368" s="43"/>
      <c r="AQ368" s="43"/>
      <c r="AT368" s="43"/>
      <c r="AW368" s="43"/>
      <c r="AZ368" s="43"/>
      <c r="BC368" s="43"/>
      <c r="BF368" s="43"/>
      <c r="BI368" s="43"/>
      <c r="BL368" s="43"/>
      <c r="BO368" s="43"/>
      <c r="BR368" s="43"/>
      <c r="BU368" s="43"/>
      <c r="BX368" s="43"/>
      <c r="CA368" s="43"/>
      <c r="CD368" s="43"/>
      <c r="CG368" s="43"/>
      <c r="CJ368" s="43"/>
      <c r="CM368" s="43"/>
      <c r="CP368" s="43"/>
      <c r="CS368" s="43"/>
      <c r="CV368" s="43"/>
      <c r="CY368" s="43"/>
      <c r="DB368" s="43"/>
      <c r="DE368" s="43"/>
      <c r="DH368" s="43"/>
      <c r="DK368" s="43"/>
      <c r="DN368" s="43"/>
      <c r="DQ368" s="43"/>
      <c r="DT368" s="43"/>
      <c r="DW368" s="43"/>
      <c r="DZ368" s="43"/>
      <c r="EC368" s="43"/>
      <c r="EF368" s="43"/>
      <c r="EI368" s="43"/>
      <c r="EJ368" s="43"/>
    </row>
    <row r="369" spans="3:140" ht="15.75" customHeight="1">
      <c r="C369" s="43"/>
      <c r="D369" s="43"/>
      <c r="G369" s="43"/>
      <c r="J369" s="43"/>
      <c r="M369" s="43"/>
      <c r="P369" s="43"/>
      <c r="S369" s="43"/>
      <c r="V369" s="43"/>
      <c r="Y369" s="43"/>
      <c r="AB369" s="43"/>
      <c r="AE369" s="43"/>
      <c r="AH369" s="43"/>
      <c r="AK369" s="43"/>
      <c r="AN369" s="43"/>
      <c r="AQ369" s="43"/>
      <c r="AT369" s="43"/>
      <c r="AW369" s="43"/>
      <c r="AZ369" s="43"/>
      <c r="BC369" s="43"/>
      <c r="BF369" s="43"/>
      <c r="BI369" s="43"/>
      <c r="BL369" s="43"/>
      <c r="BO369" s="43"/>
      <c r="BR369" s="43"/>
      <c r="BU369" s="43"/>
      <c r="BX369" s="43"/>
      <c r="CA369" s="43"/>
      <c r="CD369" s="43"/>
      <c r="CG369" s="43"/>
      <c r="CJ369" s="43"/>
      <c r="CM369" s="43"/>
      <c r="CP369" s="43"/>
      <c r="CS369" s="43"/>
      <c r="CV369" s="43"/>
      <c r="CY369" s="43"/>
      <c r="DB369" s="43"/>
      <c r="DE369" s="43"/>
      <c r="DH369" s="43"/>
      <c r="DK369" s="43"/>
      <c r="DN369" s="43"/>
      <c r="DQ369" s="43"/>
      <c r="DT369" s="43"/>
      <c r="DW369" s="43"/>
      <c r="DZ369" s="43"/>
      <c r="EC369" s="43"/>
      <c r="EF369" s="43"/>
      <c r="EI369" s="43"/>
      <c r="EJ369" s="43"/>
    </row>
    <row r="370" spans="3:140" ht="15.75" customHeight="1">
      <c r="C370" s="43"/>
      <c r="D370" s="43"/>
      <c r="G370" s="43"/>
      <c r="J370" s="43"/>
      <c r="M370" s="43"/>
      <c r="P370" s="43"/>
      <c r="S370" s="43"/>
      <c r="V370" s="43"/>
      <c r="Y370" s="43"/>
      <c r="AB370" s="43"/>
      <c r="AE370" s="43"/>
      <c r="AH370" s="43"/>
      <c r="AK370" s="43"/>
      <c r="AN370" s="43"/>
      <c r="AQ370" s="43"/>
      <c r="AT370" s="43"/>
      <c r="AW370" s="43"/>
      <c r="AZ370" s="43"/>
      <c r="BC370" s="43"/>
      <c r="BF370" s="43"/>
      <c r="BI370" s="43"/>
      <c r="BL370" s="43"/>
      <c r="BO370" s="43"/>
      <c r="BR370" s="43"/>
      <c r="BU370" s="43"/>
      <c r="BX370" s="43"/>
      <c r="CA370" s="43"/>
      <c r="CD370" s="43"/>
      <c r="CG370" s="43"/>
      <c r="CJ370" s="43"/>
      <c r="CM370" s="43"/>
      <c r="CP370" s="43"/>
      <c r="CS370" s="43"/>
      <c r="CV370" s="43"/>
      <c r="CY370" s="43"/>
      <c r="DB370" s="43"/>
      <c r="DE370" s="43"/>
      <c r="DH370" s="43"/>
      <c r="DK370" s="43"/>
      <c r="DN370" s="43"/>
      <c r="DQ370" s="43"/>
      <c r="DT370" s="43"/>
      <c r="DW370" s="43"/>
      <c r="DZ370" s="43"/>
      <c r="EC370" s="43"/>
      <c r="EF370" s="43"/>
      <c r="EI370" s="43"/>
      <c r="EJ370" s="43"/>
    </row>
    <row r="371" spans="3:140" ht="15.75" customHeight="1">
      <c r="C371" s="43"/>
      <c r="D371" s="43"/>
      <c r="G371" s="43"/>
      <c r="J371" s="43"/>
      <c r="M371" s="43"/>
      <c r="P371" s="43"/>
      <c r="S371" s="43"/>
      <c r="V371" s="43"/>
      <c r="Y371" s="43"/>
      <c r="AB371" s="43"/>
      <c r="AE371" s="43"/>
      <c r="AH371" s="43"/>
      <c r="AK371" s="43"/>
      <c r="AN371" s="43"/>
      <c r="AQ371" s="43"/>
      <c r="AT371" s="43"/>
      <c r="AW371" s="43"/>
      <c r="AZ371" s="43"/>
      <c r="BC371" s="43"/>
      <c r="BF371" s="43"/>
      <c r="BI371" s="43"/>
      <c r="BL371" s="43"/>
      <c r="BO371" s="43"/>
      <c r="BR371" s="43"/>
      <c r="BU371" s="43"/>
      <c r="BX371" s="43"/>
      <c r="CA371" s="43"/>
      <c r="CD371" s="43"/>
      <c r="CG371" s="43"/>
      <c r="CJ371" s="43"/>
      <c r="CM371" s="43"/>
      <c r="CP371" s="43"/>
      <c r="CS371" s="43"/>
      <c r="CV371" s="43"/>
      <c r="CY371" s="43"/>
      <c r="DB371" s="43"/>
      <c r="DE371" s="43"/>
      <c r="DH371" s="43"/>
      <c r="DK371" s="43"/>
      <c r="DN371" s="43"/>
      <c r="DQ371" s="43"/>
      <c r="DT371" s="43"/>
      <c r="DW371" s="43"/>
      <c r="DZ371" s="43"/>
      <c r="EC371" s="43"/>
      <c r="EF371" s="43"/>
      <c r="EI371" s="43"/>
      <c r="EJ371" s="43"/>
    </row>
    <row r="372" spans="3:140" ht="15.75" customHeight="1">
      <c r="C372" s="43"/>
      <c r="D372" s="43"/>
      <c r="G372" s="43"/>
      <c r="J372" s="43"/>
      <c r="M372" s="43"/>
      <c r="P372" s="43"/>
      <c r="S372" s="43"/>
      <c r="V372" s="43"/>
      <c r="Y372" s="43"/>
      <c r="AB372" s="43"/>
      <c r="AE372" s="43"/>
      <c r="AH372" s="43"/>
      <c r="AK372" s="43"/>
      <c r="AN372" s="43"/>
      <c r="AQ372" s="43"/>
      <c r="AT372" s="43"/>
      <c r="AW372" s="43"/>
      <c r="AZ372" s="43"/>
      <c r="BC372" s="43"/>
      <c r="BF372" s="43"/>
      <c r="BI372" s="43"/>
      <c r="BL372" s="43"/>
      <c r="BO372" s="43"/>
      <c r="BR372" s="43"/>
      <c r="BU372" s="43"/>
      <c r="BX372" s="43"/>
      <c r="CA372" s="43"/>
      <c r="CD372" s="43"/>
      <c r="CG372" s="43"/>
      <c r="CJ372" s="43"/>
      <c r="CM372" s="43"/>
      <c r="CP372" s="43"/>
      <c r="CS372" s="43"/>
      <c r="CV372" s="43"/>
      <c r="CY372" s="43"/>
      <c r="DB372" s="43"/>
      <c r="DE372" s="43"/>
      <c r="DH372" s="43"/>
      <c r="DK372" s="43"/>
      <c r="DN372" s="43"/>
      <c r="DQ372" s="43"/>
      <c r="DT372" s="43"/>
      <c r="DW372" s="43"/>
      <c r="DZ372" s="43"/>
      <c r="EC372" s="43"/>
      <c r="EF372" s="43"/>
      <c r="EI372" s="43"/>
      <c r="EJ372" s="43"/>
    </row>
    <row r="373" spans="3:140" ht="15.75" customHeight="1">
      <c r="C373" s="43"/>
      <c r="D373" s="43"/>
      <c r="G373" s="43"/>
      <c r="J373" s="43"/>
      <c r="M373" s="43"/>
      <c r="P373" s="43"/>
      <c r="S373" s="43"/>
      <c r="V373" s="43"/>
      <c r="Y373" s="43"/>
      <c r="AB373" s="43"/>
      <c r="AE373" s="43"/>
      <c r="AH373" s="43"/>
      <c r="AK373" s="43"/>
      <c r="AN373" s="43"/>
      <c r="AQ373" s="43"/>
      <c r="AT373" s="43"/>
      <c r="AW373" s="43"/>
      <c r="AZ373" s="43"/>
      <c r="BC373" s="43"/>
      <c r="BF373" s="43"/>
      <c r="BI373" s="43"/>
      <c r="BL373" s="43"/>
      <c r="BO373" s="43"/>
      <c r="BR373" s="43"/>
      <c r="BU373" s="43"/>
      <c r="BX373" s="43"/>
      <c r="CA373" s="43"/>
      <c r="CD373" s="43"/>
      <c r="CG373" s="43"/>
      <c r="CJ373" s="43"/>
      <c r="CM373" s="43"/>
      <c r="CP373" s="43"/>
      <c r="CS373" s="43"/>
      <c r="CV373" s="43"/>
      <c r="CY373" s="43"/>
      <c r="DB373" s="43"/>
      <c r="DE373" s="43"/>
      <c r="DH373" s="43"/>
      <c r="DK373" s="43"/>
      <c r="DN373" s="43"/>
      <c r="DQ373" s="43"/>
      <c r="DT373" s="43"/>
      <c r="DW373" s="43"/>
      <c r="DZ373" s="43"/>
      <c r="EC373" s="43"/>
      <c r="EF373" s="43"/>
      <c r="EI373" s="43"/>
      <c r="EJ373" s="43"/>
    </row>
    <row r="374" spans="3:140" ht="15.75" customHeight="1">
      <c r="C374" s="43"/>
      <c r="D374" s="43"/>
      <c r="G374" s="43"/>
      <c r="J374" s="43"/>
      <c r="M374" s="43"/>
      <c r="P374" s="43"/>
      <c r="S374" s="43"/>
      <c r="V374" s="43"/>
      <c r="Y374" s="43"/>
      <c r="AB374" s="43"/>
      <c r="AE374" s="43"/>
      <c r="AH374" s="43"/>
      <c r="AK374" s="43"/>
      <c r="AN374" s="43"/>
      <c r="AQ374" s="43"/>
      <c r="AT374" s="43"/>
      <c r="AW374" s="43"/>
      <c r="AZ374" s="43"/>
      <c r="BC374" s="43"/>
      <c r="BF374" s="43"/>
      <c r="BI374" s="43"/>
      <c r="BL374" s="43"/>
      <c r="BO374" s="43"/>
      <c r="BR374" s="43"/>
      <c r="BU374" s="43"/>
      <c r="BX374" s="43"/>
      <c r="CA374" s="43"/>
      <c r="CD374" s="43"/>
      <c r="CG374" s="43"/>
      <c r="CJ374" s="43"/>
      <c r="CM374" s="43"/>
      <c r="CP374" s="43"/>
      <c r="CS374" s="43"/>
      <c r="CV374" s="43"/>
      <c r="CY374" s="43"/>
      <c r="DB374" s="43"/>
      <c r="DE374" s="43"/>
      <c r="DH374" s="43"/>
      <c r="DK374" s="43"/>
      <c r="DN374" s="43"/>
      <c r="DQ374" s="43"/>
      <c r="DT374" s="43"/>
      <c r="DW374" s="43"/>
      <c r="DZ374" s="43"/>
      <c r="EC374" s="43"/>
      <c r="EF374" s="43"/>
      <c r="EI374" s="43"/>
      <c r="EJ374" s="43"/>
    </row>
    <row r="375" spans="3:140" ht="15.75" customHeight="1">
      <c r="C375" s="43"/>
      <c r="D375" s="43"/>
      <c r="G375" s="43"/>
      <c r="J375" s="43"/>
      <c r="M375" s="43"/>
      <c r="P375" s="43"/>
      <c r="S375" s="43"/>
      <c r="V375" s="43"/>
      <c r="Y375" s="43"/>
      <c r="AB375" s="43"/>
      <c r="AE375" s="43"/>
      <c r="AH375" s="43"/>
      <c r="AK375" s="43"/>
      <c r="AN375" s="43"/>
      <c r="AQ375" s="43"/>
      <c r="AT375" s="43"/>
      <c r="AW375" s="43"/>
      <c r="AZ375" s="43"/>
      <c r="BC375" s="43"/>
      <c r="BF375" s="43"/>
      <c r="BI375" s="43"/>
      <c r="BL375" s="43"/>
      <c r="BO375" s="43"/>
      <c r="BR375" s="43"/>
      <c r="BU375" s="43"/>
      <c r="BX375" s="43"/>
      <c r="CA375" s="43"/>
      <c r="CD375" s="43"/>
      <c r="CG375" s="43"/>
      <c r="CJ375" s="43"/>
      <c r="CM375" s="43"/>
      <c r="CP375" s="43"/>
      <c r="CS375" s="43"/>
      <c r="CV375" s="43"/>
      <c r="CY375" s="43"/>
      <c r="DB375" s="43"/>
      <c r="DE375" s="43"/>
      <c r="DH375" s="43"/>
      <c r="DK375" s="43"/>
      <c r="DN375" s="43"/>
      <c r="DQ375" s="43"/>
      <c r="DT375" s="43"/>
      <c r="DW375" s="43"/>
      <c r="DZ375" s="43"/>
      <c r="EC375" s="43"/>
      <c r="EF375" s="43"/>
      <c r="EI375" s="43"/>
      <c r="EJ375" s="43"/>
    </row>
    <row r="376" spans="3:140" ht="15.75" customHeight="1">
      <c r="C376" s="43"/>
      <c r="D376" s="43"/>
      <c r="G376" s="43"/>
      <c r="J376" s="43"/>
      <c r="M376" s="43"/>
      <c r="P376" s="43"/>
      <c r="S376" s="43"/>
      <c r="V376" s="43"/>
      <c r="Y376" s="43"/>
      <c r="AB376" s="43"/>
      <c r="AE376" s="43"/>
      <c r="AH376" s="43"/>
      <c r="AK376" s="43"/>
      <c r="AN376" s="43"/>
      <c r="AQ376" s="43"/>
      <c r="AT376" s="43"/>
      <c r="AW376" s="43"/>
      <c r="AZ376" s="43"/>
      <c r="BC376" s="43"/>
      <c r="BF376" s="43"/>
      <c r="BI376" s="43"/>
      <c r="BL376" s="43"/>
      <c r="BO376" s="43"/>
      <c r="BR376" s="43"/>
      <c r="BU376" s="43"/>
      <c r="BX376" s="43"/>
      <c r="CA376" s="43"/>
      <c r="CD376" s="43"/>
      <c r="CG376" s="43"/>
      <c r="CJ376" s="43"/>
      <c r="CM376" s="43"/>
      <c r="CP376" s="43"/>
      <c r="CS376" s="43"/>
      <c r="CV376" s="43"/>
      <c r="CY376" s="43"/>
      <c r="DB376" s="43"/>
      <c r="DE376" s="43"/>
      <c r="DH376" s="43"/>
      <c r="DK376" s="43"/>
      <c r="DN376" s="43"/>
      <c r="DQ376" s="43"/>
      <c r="DT376" s="43"/>
      <c r="DW376" s="43"/>
      <c r="DZ376" s="43"/>
      <c r="EC376" s="43"/>
      <c r="EF376" s="43"/>
      <c r="EI376" s="43"/>
      <c r="EJ376" s="43"/>
    </row>
    <row r="377" spans="3:140" ht="15.75" customHeight="1">
      <c r="C377" s="43"/>
      <c r="D377" s="43"/>
      <c r="G377" s="43"/>
      <c r="J377" s="43"/>
      <c r="M377" s="43"/>
      <c r="P377" s="43"/>
      <c r="S377" s="43"/>
      <c r="V377" s="43"/>
      <c r="Y377" s="43"/>
      <c r="AB377" s="43"/>
      <c r="AE377" s="43"/>
      <c r="AH377" s="43"/>
      <c r="AK377" s="43"/>
      <c r="AN377" s="43"/>
      <c r="AQ377" s="43"/>
      <c r="AT377" s="43"/>
      <c r="AW377" s="43"/>
      <c r="AZ377" s="43"/>
      <c r="BC377" s="43"/>
      <c r="BF377" s="43"/>
      <c r="BI377" s="43"/>
      <c r="BL377" s="43"/>
      <c r="BO377" s="43"/>
      <c r="BR377" s="43"/>
      <c r="BU377" s="43"/>
      <c r="BX377" s="43"/>
      <c r="CA377" s="43"/>
      <c r="CD377" s="43"/>
      <c r="CG377" s="43"/>
      <c r="CJ377" s="43"/>
      <c r="CM377" s="43"/>
      <c r="CP377" s="43"/>
      <c r="CS377" s="43"/>
      <c r="CV377" s="43"/>
      <c r="CY377" s="43"/>
      <c r="DB377" s="43"/>
      <c r="DE377" s="43"/>
      <c r="DH377" s="43"/>
      <c r="DK377" s="43"/>
      <c r="DN377" s="43"/>
      <c r="DQ377" s="43"/>
      <c r="DT377" s="43"/>
      <c r="DW377" s="43"/>
      <c r="DZ377" s="43"/>
      <c r="EC377" s="43"/>
      <c r="EF377" s="43"/>
      <c r="EI377" s="43"/>
      <c r="EJ377" s="43"/>
    </row>
    <row r="378" spans="3:140" ht="15.75" customHeight="1">
      <c r="C378" s="43"/>
      <c r="D378" s="43"/>
      <c r="G378" s="43"/>
      <c r="J378" s="43"/>
      <c r="M378" s="43"/>
      <c r="P378" s="43"/>
      <c r="S378" s="43"/>
      <c r="V378" s="43"/>
      <c r="Y378" s="43"/>
      <c r="AB378" s="43"/>
      <c r="AE378" s="43"/>
      <c r="AH378" s="43"/>
      <c r="AK378" s="43"/>
      <c r="AN378" s="43"/>
      <c r="AQ378" s="43"/>
      <c r="AT378" s="43"/>
      <c r="AW378" s="43"/>
      <c r="AZ378" s="43"/>
      <c r="BC378" s="43"/>
      <c r="BF378" s="43"/>
      <c r="BI378" s="43"/>
      <c r="BL378" s="43"/>
      <c r="BO378" s="43"/>
      <c r="BR378" s="43"/>
      <c r="BU378" s="43"/>
      <c r="BX378" s="43"/>
      <c r="CA378" s="43"/>
      <c r="CD378" s="43"/>
      <c r="CG378" s="43"/>
      <c r="CJ378" s="43"/>
      <c r="CM378" s="43"/>
      <c r="CP378" s="43"/>
      <c r="CS378" s="43"/>
      <c r="CV378" s="43"/>
      <c r="CY378" s="43"/>
      <c r="DB378" s="43"/>
      <c r="DE378" s="43"/>
      <c r="DH378" s="43"/>
      <c r="DK378" s="43"/>
      <c r="DN378" s="43"/>
      <c r="DQ378" s="43"/>
      <c r="DT378" s="43"/>
      <c r="DW378" s="43"/>
      <c r="DZ378" s="43"/>
      <c r="EC378" s="43"/>
      <c r="EF378" s="43"/>
      <c r="EI378" s="43"/>
      <c r="EJ378" s="43"/>
    </row>
    <row r="379" spans="3:140" ht="15.75" customHeight="1">
      <c r="C379" s="43"/>
      <c r="D379" s="43"/>
      <c r="G379" s="43"/>
      <c r="J379" s="43"/>
      <c r="M379" s="43"/>
      <c r="P379" s="43"/>
      <c r="S379" s="43"/>
      <c r="V379" s="43"/>
      <c r="Y379" s="43"/>
      <c r="AB379" s="43"/>
      <c r="AE379" s="43"/>
      <c r="AH379" s="43"/>
      <c r="AK379" s="43"/>
      <c r="AN379" s="43"/>
      <c r="AQ379" s="43"/>
      <c r="AT379" s="43"/>
      <c r="AW379" s="43"/>
      <c r="AZ379" s="43"/>
      <c r="BC379" s="43"/>
      <c r="BF379" s="43"/>
      <c r="BI379" s="43"/>
      <c r="BL379" s="43"/>
      <c r="BO379" s="43"/>
      <c r="BR379" s="43"/>
      <c r="BU379" s="43"/>
      <c r="BX379" s="43"/>
      <c r="CA379" s="43"/>
      <c r="CD379" s="43"/>
      <c r="CG379" s="43"/>
      <c r="CJ379" s="43"/>
      <c r="CM379" s="43"/>
      <c r="CP379" s="43"/>
      <c r="CS379" s="43"/>
      <c r="CV379" s="43"/>
      <c r="CY379" s="43"/>
      <c r="DB379" s="43"/>
      <c r="DE379" s="43"/>
      <c r="DH379" s="43"/>
      <c r="DK379" s="43"/>
      <c r="DN379" s="43"/>
      <c r="DQ379" s="43"/>
      <c r="DT379" s="43"/>
      <c r="DW379" s="43"/>
      <c r="DZ379" s="43"/>
      <c r="EC379" s="43"/>
      <c r="EF379" s="43"/>
      <c r="EI379" s="43"/>
      <c r="EJ379" s="43"/>
    </row>
    <row r="380" spans="3:140" ht="15.75" customHeight="1">
      <c r="C380" s="43"/>
      <c r="D380" s="43"/>
      <c r="G380" s="43"/>
      <c r="J380" s="43"/>
      <c r="M380" s="43"/>
      <c r="P380" s="43"/>
      <c r="S380" s="43"/>
      <c r="V380" s="43"/>
      <c r="Y380" s="43"/>
      <c r="AB380" s="43"/>
      <c r="AE380" s="43"/>
      <c r="AH380" s="43"/>
      <c r="AK380" s="43"/>
      <c r="AN380" s="43"/>
      <c r="AQ380" s="43"/>
      <c r="AT380" s="43"/>
      <c r="AW380" s="43"/>
      <c r="AZ380" s="43"/>
      <c r="BC380" s="43"/>
      <c r="BF380" s="43"/>
      <c r="BI380" s="43"/>
      <c r="BL380" s="43"/>
      <c r="BO380" s="43"/>
      <c r="BR380" s="43"/>
      <c r="BU380" s="43"/>
      <c r="BX380" s="43"/>
      <c r="CA380" s="43"/>
      <c r="CD380" s="43"/>
      <c r="CG380" s="43"/>
      <c r="CJ380" s="43"/>
      <c r="CM380" s="43"/>
      <c r="CP380" s="43"/>
      <c r="CS380" s="43"/>
      <c r="CV380" s="43"/>
      <c r="CY380" s="43"/>
      <c r="DB380" s="43"/>
      <c r="DE380" s="43"/>
      <c r="DH380" s="43"/>
      <c r="DK380" s="43"/>
      <c r="DN380" s="43"/>
      <c r="DQ380" s="43"/>
      <c r="DT380" s="43"/>
      <c r="DW380" s="43"/>
      <c r="DZ380" s="43"/>
      <c r="EC380" s="43"/>
      <c r="EF380" s="43"/>
      <c r="EI380" s="43"/>
      <c r="EJ380" s="43"/>
    </row>
    <row r="381" spans="3:140" ht="15.75" customHeight="1">
      <c r="C381" s="43"/>
      <c r="D381" s="43"/>
      <c r="G381" s="43"/>
      <c r="J381" s="43"/>
      <c r="M381" s="43"/>
      <c r="P381" s="43"/>
      <c r="S381" s="43"/>
      <c r="V381" s="43"/>
      <c r="Y381" s="43"/>
      <c r="AB381" s="43"/>
      <c r="AE381" s="43"/>
      <c r="AH381" s="43"/>
      <c r="AK381" s="43"/>
      <c r="AN381" s="43"/>
      <c r="AQ381" s="43"/>
      <c r="AT381" s="43"/>
      <c r="AW381" s="43"/>
      <c r="AZ381" s="43"/>
      <c r="BC381" s="43"/>
      <c r="BF381" s="43"/>
      <c r="BI381" s="43"/>
      <c r="BL381" s="43"/>
      <c r="BO381" s="43"/>
      <c r="BR381" s="43"/>
      <c r="BU381" s="43"/>
      <c r="BX381" s="43"/>
      <c r="CA381" s="43"/>
      <c r="CD381" s="43"/>
      <c r="CG381" s="43"/>
      <c r="CJ381" s="43"/>
      <c r="CM381" s="43"/>
      <c r="CP381" s="43"/>
      <c r="CS381" s="43"/>
      <c r="CV381" s="43"/>
      <c r="CY381" s="43"/>
      <c r="DB381" s="43"/>
      <c r="DE381" s="43"/>
      <c r="DH381" s="43"/>
      <c r="DK381" s="43"/>
      <c r="DN381" s="43"/>
      <c r="DQ381" s="43"/>
      <c r="DT381" s="43"/>
      <c r="DW381" s="43"/>
      <c r="DZ381" s="43"/>
      <c r="EC381" s="43"/>
      <c r="EF381" s="43"/>
      <c r="EI381" s="43"/>
      <c r="EJ381" s="43"/>
    </row>
    <row r="382" spans="3:140" ht="15.75" customHeight="1">
      <c r="C382" s="43"/>
      <c r="D382" s="43"/>
      <c r="G382" s="43"/>
      <c r="J382" s="43"/>
      <c r="M382" s="43"/>
      <c r="P382" s="43"/>
      <c r="S382" s="43"/>
      <c r="V382" s="43"/>
      <c r="Y382" s="43"/>
      <c r="AB382" s="43"/>
      <c r="AE382" s="43"/>
      <c r="AH382" s="43"/>
      <c r="AK382" s="43"/>
      <c r="AN382" s="43"/>
      <c r="AQ382" s="43"/>
      <c r="AT382" s="43"/>
      <c r="AW382" s="43"/>
      <c r="AZ382" s="43"/>
      <c r="BC382" s="43"/>
      <c r="BF382" s="43"/>
      <c r="BI382" s="43"/>
      <c r="BL382" s="43"/>
      <c r="BO382" s="43"/>
      <c r="BR382" s="43"/>
      <c r="BU382" s="43"/>
      <c r="BX382" s="43"/>
      <c r="CA382" s="43"/>
      <c r="CD382" s="43"/>
      <c r="CG382" s="43"/>
      <c r="CJ382" s="43"/>
      <c r="CM382" s="43"/>
      <c r="CP382" s="43"/>
      <c r="CS382" s="43"/>
      <c r="CV382" s="43"/>
      <c r="CY382" s="43"/>
      <c r="DB382" s="43"/>
      <c r="DE382" s="43"/>
      <c r="DH382" s="43"/>
      <c r="DK382" s="43"/>
      <c r="DN382" s="43"/>
      <c r="DQ382" s="43"/>
      <c r="DT382" s="43"/>
      <c r="DW382" s="43"/>
      <c r="DZ382" s="43"/>
      <c r="EC382" s="43"/>
      <c r="EF382" s="43"/>
      <c r="EI382" s="43"/>
      <c r="EJ382" s="43"/>
    </row>
    <row r="383" spans="3:140" ht="15.75" customHeight="1">
      <c r="C383" s="43"/>
      <c r="D383" s="43"/>
      <c r="G383" s="43"/>
      <c r="J383" s="43"/>
      <c r="M383" s="43"/>
      <c r="P383" s="43"/>
      <c r="S383" s="43"/>
      <c r="V383" s="43"/>
      <c r="Y383" s="43"/>
      <c r="AB383" s="43"/>
      <c r="AE383" s="43"/>
      <c r="AH383" s="43"/>
      <c r="AK383" s="43"/>
      <c r="AN383" s="43"/>
      <c r="AQ383" s="43"/>
      <c r="AT383" s="43"/>
      <c r="AW383" s="43"/>
      <c r="AZ383" s="43"/>
      <c r="BC383" s="43"/>
      <c r="BF383" s="43"/>
      <c r="BI383" s="43"/>
      <c r="BL383" s="43"/>
      <c r="BO383" s="43"/>
      <c r="BR383" s="43"/>
      <c r="BU383" s="43"/>
      <c r="BX383" s="43"/>
      <c r="CA383" s="43"/>
      <c r="CD383" s="43"/>
      <c r="CG383" s="43"/>
      <c r="CJ383" s="43"/>
      <c r="CM383" s="43"/>
      <c r="CP383" s="43"/>
      <c r="CS383" s="43"/>
      <c r="CV383" s="43"/>
      <c r="CY383" s="43"/>
      <c r="DB383" s="43"/>
      <c r="DE383" s="43"/>
      <c r="DH383" s="43"/>
      <c r="DK383" s="43"/>
      <c r="DN383" s="43"/>
      <c r="DQ383" s="43"/>
      <c r="DT383" s="43"/>
      <c r="DW383" s="43"/>
      <c r="DZ383" s="43"/>
      <c r="EC383" s="43"/>
      <c r="EF383" s="43"/>
      <c r="EI383" s="43"/>
      <c r="EJ383" s="43"/>
    </row>
    <row r="384" spans="3:140" ht="15.75" customHeight="1">
      <c r="C384" s="43"/>
      <c r="D384" s="43"/>
      <c r="G384" s="43"/>
      <c r="J384" s="43"/>
      <c r="M384" s="43"/>
      <c r="P384" s="43"/>
      <c r="S384" s="43"/>
      <c r="V384" s="43"/>
      <c r="Y384" s="43"/>
      <c r="AB384" s="43"/>
      <c r="AE384" s="43"/>
      <c r="AH384" s="43"/>
      <c r="AK384" s="43"/>
      <c r="AN384" s="43"/>
      <c r="AQ384" s="43"/>
      <c r="AT384" s="43"/>
      <c r="AW384" s="43"/>
      <c r="AZ384" s="43"/>
      <c r="BC384" s="43"/>
      <c r="BF384" s="43"/>
      <c r="BI384" s="43"/>
      <c r="BL384" s="43"/>
      <c r="BO384" s="43"/>
      <c r="BR384" s="43"/>
      <c r="BU384" s="43"/>
      <c r="BX384" s="43"/>
      <c r="CA384" s="43"/>
      <c r="CD384" s="43"/>
      <c r="CG384" s="43"/>
      <c r="CJ384" s="43"/>
      <c r="CM384" s="43"/>
      <c r="CP384" s="43"/>
      <c r="CS384" s="43"/>
      <c r="CV384" s="43"/>
      <c r="CY384" s="43"/>
      <c r="DB384" s="43"/>
      <c r="DE384" s="43"/>
      <c r="DH384" s="43"/>
      <c r="DK384" s="43"/>
      <c r="DN384" s="43"/>
      <c r="DQ384" s="43"/>
      <c r="DT384" s="43"/>
      <c r="DW384" s="43"/>
      <c r="DZ384" s="43"/>
      <c r="EC384" s="43"/>
      <c r="EF384" s="43"/>
      <c r="EI384" s="43"/>
      <c r="EJ384" s="43"/>
    </row>
    <row r="385" spans="3:140" ht="15.75" customHeight="1">
      <c r="C385" s="43"/>
      <c r="D385" s="43"/>
      <c r="G385" s="43"/>
      <c r="J385" s="43"/>
      <c r="M385" s="43"/>
      <c r="P385" s="43"/>
      <c r="S385" s="43"/>
      <c r="V385" s="43"/>
      <c r="Y385" s="43"/>
      <c r="AB385" s="43"/>
      <c r="AE385" s="43"/>
      <c r="AH385" s="43"/>
      <c r="AK385" s="43"/>
      <c r="AN385" s="43"/>
      <c r="AQ385" s="43"/>
      <c r="AT385" s="43"/>
      <c r="AW385" s="43"/>
      <c r="AZ385" s="43"/>
      <c r="BC385" s="43"/>
      <c r="BF385" s="43"/>
      <c r="BI385" s="43"/>
      <c r="BL385" s="43"/>
      <c r="BO385" s="43"/>
      <c r="BR385" s="43"/>
      <c r="BU385" s="43"/>
      <c r="BX385" s="43"/>
      <c r="CA385" s="43"/>
      <c r="CD385" s="43"/>
      <c r="CG385" s="43"/>
      <c r="CJ385" s="43"/>
      <c r="CM385" s="43"/>
      <c r="CP385" s="43"/>
      <c r="CS385" s="43"/>
      <c r="CV385" s="43"/>
      <c r="CY385" s="43"/>
      <c r="DB385" s="43"/>
      <c r="DE385" s="43"/>
      <c r="DH385" s="43"/>
      <c r="DK385" s="43"/>
      <c r="DN385" s="43"/>
      <c r="DQ385" s="43"/>
      <c r="DT385" s="43"/>
      <c r="DW385" s="43"/>
      <c r="DZ385" s="43"/>
      <c r="EC385" s="43"/>
      <c r="EF385" s="43"/>
      <c r="EI385" s="43"/>
      <c r="EJ385" s="43"/>
    </row>
    <row r="386" spans="3:140" ht="15.75" customHeight="1">
      <c r="C386" s="43"/>
      <c r="D386" s="43"/>
      <c r="G386" s="43"/>
      <c r="J386" s="43"/>
      <c r="M386" s="43"/>
      <c r="P386" s="43"/>
      <c r="S386" s="43"/>
      <c r="V386" s="43"/>
      <c r="Y386" s="43"/>
      <c r="AB386" s="43"/>
      <c r="AE386" s="43"/>
      <c r="AH386" s="43"/>
      <c r="AK386" s="43"/>
      <c r="AN386" s="43"/>
      <c r="AQ386" s="43"/>
      <c r="AT386" s="43"/>
      <c r="AW386" s="43"/>
      <c r="AZ386" s="43"/>
      <c r="BC386" s="43"/>
      <c r="BF386" s="43"/>
      <c r="BI386" s="43"/>
      <c r="BL386" s="43"/>
      <c r="BO386" s="43"/>
      <c r="BR386" s="43"/>
      <c r="BU386" s="43"/>
      <c r="BX386" s="43"/>
      <c r="CA386" s="43"/>
      <c r="CD386" s="43"/>
      <c r="CG386" s="43"/>
      <c r="CJ386" s="43"/>
      <c r="CM386" s="43"/>
      <c r="CP386" s="43"/>
      <c r="CS386" s="43"/>
      <c r="CV386" s="43"/>
      <c r="CY386" s="43"/>
      <c r="DB386" s="43"/>
      <c r="DE386" s="43"/>
      <c r="DH386" s="43"/>
      <c r="DK386" s="43"/>
      <c r="DN386" s="43"/>
      <c r="DQ386" s="43"/>
      <c r="DT386" s="43"/>
      <c r="DW386" s="43"/>
      <c r="DZ386" s="43"/>
      <c r="EC386" s="43"/>
      <c r="EF386" s="43"/>
      <c r="EI386" s="43"/>
      <c r="EJ386" s="43"/>
    </row>
    <row r="387" spans="3:140" ht="15.75" customHeight="1">
      <c r="C387" s="43"/>
      <c r="D387" s="43"/>
      <c r="G387" s="43"/>
      <c r="J387" s="43"/>
      <c r="M387" s="43"/>
      <c r="P387" s="43"/>
      <c r="S387" s="43"/>
      <c r="V387" s="43"/>
      <c r="Y387" s="43"/>
      <c r="AB387" s="43"/>
      <c r="AE387" s="43"/>
      <c r="AH387" s="43"/>
      <c r="AK387" s="43"/>
      <c r="AN387" s="43"/>
      <c r="AQ387" s="43"/>
      <c r="AT387" s="43"/>
      <c r="AW387" s="43"/>
      <c r="AZ387" s="43"/>
      <c r="BC387" s="43"/>
      <c r="BF387" s="43"/>
      <c r="BI387" s="43"/>
      <c r="BL387" s="43"/>
      <c r="BO387" s="43"/>
      <c r="BR387" s="43"/>
      <c r="BU387" s="43"/>
      <c r="BX387" s="43"/>
      <c r="CA387" s="43"/>
      <c r="CD387" s="43"/>
      <c r="CG387" s="43"/>
      <c r="CJ387" s="43"/>
      <c r="CM387" s="43"/>
      <c r="CP387" s="43"/>
      <c r="CS387" s="43"/>
      <c r="CV387" s="43"/>
      <c r="CY387" s="43"/>
      <c r="DB387" s="43"/>
      <c r="DE387" s="43"/>
      <c r="DH387" s="43"/>
      <c r="DK387" s="43"/>
      <c r="DN387" s="43"/>
      <c r="DQ387" s="43"/>
      <c r="DT387" s="43"/>
      <c r="DW387" s="43"/>
      <c r="DZ387" s="43"/>
      <c r="EC387" s="43"/>
      <c r="EF387" s="43"/>
      <c r="EI387" s="43"/>
      <c r="EJ387" s="43"/>
    </row>
    <row r="388" spans="3:140" ht="15.75" customHeight="1">
      <c r="C388" s="43"/>
      <c r="D388" s="43"/>
      <c r="G388" s="43"/>
      <c r="J388" s="43"/>
      <c r="M388" s="43"/>
      <c r="P388" s="43"/>
      <c r="S388" s="43"/>
      <c r="V388" s="43"/>
      <c r="Y388" s="43"/>
      <c r="AB388" s="43"/>
      <c r="AE388" s="43"/>
      <c r="AH388" s="43"/>
      <c r="AK388" s="43"/>
      <c r="AN388" s="43"/>
      <c r="AQ388" s="43"/>
      <c r="AT388" s="43"/>
      <c r="AW388" s="43"/>
      <c r="AZ388" s="43"/>
      <c r="BC388" s="43"/>
      <c r="BF388" s="43"/>
      <c r="BI388" s="43"/>
      <c r="BL388" s="43"/>
      <c r="BO388" s="43"/>
      <c r="BR388" s="43"/>
      <c r="BU388" s="43"/>
      <c r="BX388" s="43"/>
      <c r="CA388" s="43"/>
      <c r="CD388" s="43"/>
      <c r="CG388" s="43"/>
      <c r="CJ388" s="43"/>
      <c r="CM388" s="43"/>
      <c r="CP388" s="43"/>
      <c r="CS388" s="43"/>
      <c r="CV388" s="43"/>
      <c r="CY388" s="43"/>
      <c r="DB388" s="43"/>
      <c r="DE388" s="43"/>
      <c r="DH388" s="43"/>
      <c r="DK388" s="43"/>
      <c r="DN388" s="43"/>
      <c r="DQ388" s="43"/>
      <c r="DT388" s="43"/>
      <c r="DW388" s="43"/>
      <c r="DZ388" s="43"/>
      <c r="EC388" s="43"/>
      <c r="EF388" s="43"/>
      <c r="EI388" s="43"/>
      <c r="EJ388" s="43"/>
    </row>
    <row r="389" spans="3:140" ht="15.75" customHeight="1">
      <c r="C389" s="43"/>
      <c r="D389" s="43"/>
      <c r="G389" s="43"/>
      <c r="J389" s="43"/>
      <c r="M389" s="43"/>
      <c r="P389" s="43"/>
      <c r="S389" s="43"/>
      <c r="V389" s="43"/>
      <c r="Y389" s="43"/>
      <c r="AB389" s="43"/>
      <c r="AE389" s="43"/>
      <c r="AH389" s="43"/>
      <c r="AK389" s="43"/>
      <c r="AN389" s="43"/>
      <c r="AQ389" s="43"/>
      <c r="AT389" s="43"/>
      <c r="AW389" s="43"/>
      <c r="AZ389" s="43"/>
      <c r="BC389" s="43"/>
      <c r="BF389" s="43"/>
      <c r="BI389" s="43"/>
      <c r="BL389" s="43"/>
      <c r="BO389" s="43"/>
      <c r="BR389" s="43"/>
      <c r="BU389" s="43"/>
      <c r="BX389" s="43"/>
      <c r="CA389" s="43"/>
      <c r="CD389" s="43"/>
      <c r="CG389" s="43"/>
      <c r="CJ389" s="43"/>
      <c r="CM389" s="43"/>
      <c r="CP389" s="43"/>
      <c r="CS389" s="43"/>
      <c r="CV389" s="43"/>
      <c r="CY389" s="43"/>
      <c r="DB389" s="43"/>
      <c r="DE389" s="43"/>
      <c r="DH389" s="43"/>
      <c r="DK389" s="43"/>
      <c r="DN389" s="43"/>
      <c r="DQ389" s="43"/>
      <c r="DT389" s="43"/>
      <c r="DW389" s="43"/>
      <c r="DZ389" s="43"/>
      <c r="EC389" s="43"/>
      <c r="EF389" s="43"/>
      <c r="EI389" s="43"/>
      <c r="EJ389" s="43"/>
    </row>
    <row r="390" spans="3:140" ht="15.75" customHeight="1">
      <c r="C390" s="43"/>
      <c r="D390" s="43"/>
      <c r="G390" s="43"/>
      <c r="J390" s="43"/>
      <c r="M390" s="43"/>
      <c r="P390" s="43"/>
      <c r="S390" s="43"/>
      <c r="V390" s="43"/>
      <c r="Y390" s="43"/>
      <c r="AB390" s="43"/>
      <c r="AE390" s="43"/>
      <c r="AH390" s="43"/>
      <c r="AK390" s="43"/>
      <c r="AN390" s="43"/>
      <c r="AQ390" s="43"/>
      <c r="AT390" s="43"/>
      <c r="AW390" s="43"/>
      <c r="AZ390" s="43"/>
      <c r="BC390" s="43"/>
      <c r="BF390" s="43"/>
      <c r="BI390" s="43"/>
      <c r="BL390" s="43"/>
      <c r="BO390" s="43"/>
      <c r="BR390" s="43"/>
      <c r="BU390" s="43"/>
      <c r="BX390" s="43"/>
      <c r="CA390" s="43"/>
      <c r="CD390" s="43"/>
      <c r="CG390" s="43"/>
      <c r="CJ390" s="43"/>
      <c r="CM390" s="43"/>
      <c r="CP390" s="43"/>
      <c r="CS390" s="43"/>
      <c r="CV390" s="43"/>
      <c r="CY390" s="43"/>
      <c r="DB390" s="43"/>
      <c r="DE390" s="43"/>
      <c r="DH390" s="43"/>
      <c r="DK390" s="43"/>
      <c r="DN390" s="43"/>
      <c r="DQ390" s="43"/>
      <c r="DT390" s="43"/>
      <c r="DW390" s="43"/>
      <c r="DZ390" s="43"/>
      <c r="EC390" s="43"/>
      <c r="EF390" s="43"/>
      <c r="EI390" s="43"/>
      <c r="EJ390" s="43"/>
    </row>
    <row r="391" spans="3:140" ht="15.75" customHeight="1">
      <c r="C391" s="43"/>
      <c r="D391" s="43"/>
      <c r="G391" s="43"/>
      <c r="J391" s="43"/>
      <c r="M391" s="43"/>
      <c r="P391" s="43"/>
      <c r="S391" s="43"/>
      <c r="V391" s="43"/>
      <c r="Y391" s="43"/>
      <c r="AB391" s="43"/>
      <c r="AE391" s="43"/>
      <c r="AH391" s="43"/>
      <c r="AK391" s="43"/>
      <c r="AN391" s="43"/>
      <c r="AQ391" s="43"/>
      <c r="AT391" s="43"/>
      <c r="AW391" s="43"/>
      <c r="AZ391" s="43"/>
      <c r="BC391" s="43"/>
      <c r="BF391" s="43"/>
      <c r="BI391" s="43"/>
      <c r="BL391" s="43"/>
      <c r="BO391" s="43"/>
      <c r="BR391" s="43"/>
      <c r="BU391" s="43"/>
      <c r="BX391" s="43"/>
      <c r="CA391" s="43"/>
      <c r="CD391" s="43"/>
      <c r="CG391" s="43"/>
      <c r="CJ391" s="43"/>
      <c r="CM391" s="43"/>
      <c r="CP391" s="43"/>
      <c r="CS391" s="43"/>
      <c r="CV391" s="43"/>
      <c r="CY391" s="43"/>
      <c r="DB391" s="43"/>
      <c r="DE391" s="43"/>
      <c r="DH391" s="43"/>
      <c r="DK391" s="43"/>
      <c r="DN391" s="43"/>
      <c r="DQ391" s="43"/>
      <c r="DT391" s="43"/>
      <c r="DW391" s="43"/>
      <c r="DZ391" s="43"/>
      <c r="EC391" s="43"/>
      <c r="EF391" s="43"/>
      <c r="EI391" s="43"/>
      <c r="EJ391" s="43"/>
    </row>
    <row r="392" spans="3:140" ht="15.75" customHeight="1">
      <c r="C392" s="43"/>
      <c r="D392" s="43"/>
      <c r="G392" s="43"/>
      <c r="J392" s="43"/>
      <c r="M392" s="43"/>
      <c r="P392" s="43"/>
      <c r="S392" s="43"/>
      <c r="V392" s="43"/>
      <c r="Y392" s="43"/>
      <c r="AB392" s="43"/>
      <c r="AE392" s="43"/>
      <c r="AH392" s="43"/>
      <c r="AK392" s="43"/>
      <c r="AN392" s="43"/>
      <c r="AQ392" s="43"/>
      <c r="AT392" s="43"/>
      <c r="AW392" s="43"/>
      <c r="AZ392" s="43"/>
      <c r="BC392" s="43"/>
      <c r="BF392" s="43"/>
      <c r="BI392" s="43"/>
      <c r="BL392" s="43"/>
      <c r="BO392" s="43"/>
      <c r="BR392" s="43"/>
      <c r="BU392" s="43"/>
      <c r="BX392" s="43"/>
      <c r="CA392" s="43"/>
      <c r="CD392" s="43"/>
      <c r="CG392" s="43"/>
      <c r="CJ392" s="43"/>
      <c r="CM392" s="43"/>
      <c r="CP392" s="43"/>
      <c r="CS392" s="43"/>
      <c r="CV392" s="43"/>
      <c r="CY392" s="43"/>
      <c r="DB392" s="43"/>
      <c r="DE392" s="43"/>
      <c r="DH392" s="43"/>
      <c r="DK392" s="43"/>
      <c r="DN392" s="43"/>
      <c r="DQ392" s="43"/>
      <c r="DT392" s="43"/>
      <c r="DW392" s="43"/>
      <c r="DZ392" s="43"/>
      <c r="EC392" s="43"/>
      <c r="EF392" s="43"/>
      <c r="EI392" s="43"/>
      <c r="EJ392" s="43"/>
    </row>
    <row r="393" spans="3:140" ht="15.75" customHeight="1">
      <c r="C393" s="43"/>
      <c r="D393" s="43"/>
      <c r="G393" s="43"/>
      <c r="J393" s="43"/>
      <c r="M393" s="43"/>
      <c r="P393" s="43"/>
      <c r="S393" s="43"/>
      <c r="V393" s="43"/>
      <c r="Y393" s="43"/>
      <c r="AB393" s="43"/>
      <c r="AE393" s="43"/>
      <c r="AH393" s="43"/>
      <c r="AK393" s="43"/>
      <c r="AN393" s="43"/>
      <c r="AQ393" s="43"/>
      <c r="AT393" s="43"/>
      <c r="AW393" s="43"/>
      <c r="AZ393" s="43"/>
      <c r="BC393" s="43"/>
      <c r="BF393" s="43"/>
      <c r="BI393" s="43"/>
      <c r="BL393" s="43"/>
      <c r="BO393" s="43"/>
      <c r="BR393" s="43"/>
      <c r="BU393" s="43"/>
      <c r="BX393" s="43"/>
      <c r="CA393" s="43"/>
      <c r="CD393" s="43"/>
      <c r="CG393" s="43"/>
      <c r="CJ393" s="43"/>
      <c r="CM393" s="43"/>
      <c r="CP393" s="43"/>
      <c r="CS393" s="43"/>
      <c r="CV393" s="43"/>
      <c r="CY393" s="43"/>
      <c r="DB393" s="43"/>
      <c r="DE393" s="43"/>
      <c r="DH393" s="43"/>
      <c r="DK393" s="43"/>
      <c r="DN393" s="43"/>
      <c r="DQ393" s="43"/>
      <c r="DT393" s="43"/>
      <c r="DW393" s="43"/>
      <c r="DZ393" s="43"/>
      <c r="EC393" s="43"/>
      <c r="EF393" s="43"/>
      <c r="EI393" s="43"/>
      <c r="EJ393" s="43"/>
    </row>
    <row r="394" spans="3:140" ht="15.75" customHeight="1">
      <c r="C394" s="43"/>
      <c r="D394" s="43"/>
      <c r="G394" s="43"/>
      <c r="J394" s="43"/>
      <c r="M394" s="43"/>
      <c r="P394" s="43"/>
      <c r="S394" s="43"/>
      <c r="V394" s="43"/>
      <c r="Y394" s="43"/>
      <c r="AB394" s="43"/>
      <c r="AE394" s="43"/>
      <c r="AH394" s="43"/>
      <c r="AK394" s="43"/>
      <c r="AN394" s="43"/>
      <c r="AQ394" s="43"/>
      <c r="AT394" s="43"/>
      <c r="AW394" s="43"/>
      <c r="AZ394" s="43"/>
      <c r="BC394" s="43"/>
      <c r="BF394" s="43"/>
      <c r="BI394" s="43"/>
      <c r="BL394" s="43"/>
      <c r="BO394" s="43"/>
      <c r="BR394" s="43"/>
      <c r="BU394" s="43"/>
      <c r="BX394" s="43"/>
      <c r="CA394" s="43"/>
      <c r="CD394" s="43"/>
      <c r="CG394" s="43"/>
      <c r="CJ394" s="43"/>
      <c r="CM394" s="43"/>
      <c r="CP394" s="43"/>
      <c r="CS394" s="43"/>
      <c r="CV394" s="43"/>
      <c r="CY394" s="43"/>
      <c r="DB394" s="43"/>
      <c r="DE394" s="43"/>
      <c r="DH394" s="43"/>
      <c r="DK394" s="43"/>
      <c r="DN394" s="43"/>
      <c r="DQ394" s="43"/>
      <c r="DT394" s="43"/>
      <c r="DW394" s="43"/>
      <c r="DZ394" s="43"/>
      <c r="EC394" s="43"/>
      <c r="EF394" s="43"/>
      <c r="EI394" s="43"/>
      <c r="EJ394" s="43"/>
    </row>
    <row r="395" spans="3:140" ht="15.75" customHeight="1">
      <c r="C395" s="43"/>
      <c r="D395" s="43"/>
      <c r="G395" s="43"/>
      <c r="J395" s="43"/>
      <c r="M395" s="43"/>
      <c r="P395" s="43"/>
      <c r="S395" s="43"/>
      <c r="V395" s="43"/>
      <c r="Y395" s="43"/>
      <c r="AB395" s="43"/>
      <c r="AE395" s="43"/>
      <c r="AH395" s="43"/>
      <c r="AK395" s="43"/>
      <c r="AN395" s="43"/>
      <c r="AQ395" s="43"/>
      <c r="AT395" s="43"/>
      <c r="AW395" s="43"/>
      <c r="AZ395" s="43"/>
      <c r="BC395" s="43"/>
      <c r="BF395" s="43"/>
      <c r="BI395" s="43"/>
      <c r="BL395" s="43"/>
      <c r="BO395" s="43"/>
      <c r="BR395" s="43"/>
      <c r="BU395" s="43"/>
      <c r="BX395" s="43"/>
      <c r="CA395" s="43"/>
      <c r="CD395" s="43"/>
      <c r="CG395" s="43"/>
      <c r="CJ395" s="43"/>
      <c r="CM395" s="43"/>
      <c r="CP395" s="43"/>
      <c r="CS395" s="43"/>
      <c r="CV395" s="43"/>
      <c r="CY395" s="43"/>
      <c r="DB395" s="43"/>
      <c r="DE395" s="43"/>
      <c r="DH395" s="43"/>
      <c r="DK395" s="43"/>
      <c r="DN395" s="43"/>
      <c r="DQ395" s="43"/>
      <c r="DT395" s="43"/>
      <c r="DW395" s="43"/>
      <c r="DZ395" s="43"/>
      <c r="EC395" s="43"/>
      <c r="EF395" s="43"/>
      <c r="EI395" s="43"/>
      <c r="EJ395" s="43"/>
    </row>
    <row r="396" spans="3:140" ht="15.75" customHeight="1">
      <c r="C396" s="43"/>
      <c r="D396" s="43"/>
      <c r="G396" s="43"/>
      <c r="J396" s="43"/>
      <c r="M396" s="43"/>
      <c r="P396" s="43"/>
      <c r="S396" s="43"/>
      <c r="V396" s="43"/>
      <c r="Y396" s="43"/>
      <c r="AB396" s="43"/>
      <c r="AE396" s="43"/>
      <c r="AH396" s="43"/>
      <c r="AK396" s="43"/>
      <c r="AN396" s="43"/>
      <c r="AQ396" s="43"/>
      <c r="AT396" s="43"/>
      <c r="AW396" s="43"/>
      <c r="AZ396" s="43"/>
      <c r="BC396" s="43"/>
      <c r="BF396" s="43"/>
      <c r="BI396" s="43"/>
      <c r="BL396" s="43"/>
      <c r="BO396" s="43"/>
      <c r="BR396" s="43"/>
      <c r="BU396" s="43"/>
      <c r="BX396" s="43"/>
      <c r="CA396" s="43"/>
      <c r="CD396" s="43"/>
      <c r="CG396" s="43"/>
      <c r="CJ396" s="43"/>
      <c r="CM396" s="43"/>
      <c r="CP396" s="43"/>
      <c r="CS396" s="43"/>
      <c r="CV396" s="43"/>
      <c r="CY396" s="43"/>
      <c r="DB396" s="43"/>
      <c r="DE396" s="43"/>
      <c r="DH396" s="43"/>
      <c r="DK396" s="43"/>
      <c r="DN396" s="43"/>
      <c r="DQ396" s="43"/>
      <c r="DT396" s="43"/>
      <c r="DW396" s="43"/>
      <c r="DZ396" s="43"/>
      <c r="EC396" s="43"/>
      <c r="EF396" s="43"/>
      <c r="EI396" s="43"/>
      <c r="EJ396" s="43"/>
    </row>
    <row r="397" spans="3:140" ht="15.75" customHeight="1">
      <c r="C397" s="43"/>
      <c r="D397" s="43"/>
      <c r="G397" s="43"/>
      <c r="J397" s="43"/>
      <c r="M397" s="43"/>
      <c r="P397" s="43"/>
      <c r="S397" s="43"/>
      <c r="V397" s="43"/>
      <c r="Y397" s="43"/>
      <c r="AB397" s="43"/>
      <c r="AE397" s="43"/>
      <c r="AH397" s="43"/>
      <c r="AK397" s="43"/>
      <c r="AN397" s="43"/>
      <c r="AQ397" s="43"/>
      <c r="AT397" s="43"/>
      <c r="AW397" s="43"/>
      <c r="AZ397" s="43"/>
      <c r="BC397" s="43"/>
      <c r="BF397" s="43"/>
      <c r="BI397" s="43"/>
      <c r="BL397" s="43"/>
      <c r="BO397" s="43"/>
      <c r="BR397" s="43"/>
      <c r="BU397" s="43"/>
      <c r="BX397" s="43"/>
      <c r="CA397" s="43"/>
      <c r="CD397" s="43"/>
      <c r="CG397" s="43"/>
      <c r="CJ397" s="43"/>
      <c r="CM397" s="43"/>
      <c r="CP397" s="43"/>
      <c r="CS397" s="43"/>
      <c r="CV397" s="43"/>
      <c r="CY397" s="43"/>
      <c r="DB397" s="43"/>
      <c r="DE397" s="43"/>
      <c r="DH397" s="43"/>
      <c r="DK397" s="43"/>
      <c r="DN397" s="43"/>
      <c r="DQ397" s="43"/>
      <c r="DT397" s="43"/>
      <c r="DW397" s="43"/>
      <c r="DZ397" s="43"/>
      <c r="EC397" s="43"/>
      <c r="EF397" s="43"/>
      <c r="EI397" s="43"/>
      <c r="EJ397" s="43"/>
    </row>
    <row r="398" spans="3:140" ht="15.75" customHeight="1">
      <c r="C398" s="43"/>
      <c r="D398" s="43"/>
      <c r="G398" s="43"/>
      <c r="J398" s="43"/>
      <c r="M398" s="43"/>
      <c r="P398" s="43"/>
      <c r="S398" s="43"/>
      <c r="V398" s="43"/>
      <c r="Y398" s="43"/>
      <c r="AB398" s="43"/>
      <c r="AE398" s="43"/>
      <c r="AH398" s="43"/>
      <c r="AK398" s="43"/>
      <c r="AN398" s="43"/>
      <c r="AQ398" s="43"/>
      <c r="AT398" s="43"/>
      <c r="AW398" s="43"/>
      <c r="AZ398" s="43"/>
      <c r="BC398" s="43"/>
      <c r="BF398" s="43"/>
      <c r="BI398" s="43"/>
      <c r="BL398" s="43"/>
      <c r="BO398" s="43"/>
      <c r="BR398" s="43"/>
      <c r="BU398" s="43"/>
      <c r="BX398" s="43"/>
      <c r="CA398" s="43"/>
      <c r="CD398" s="43"/>
      <c r="CG398" s="43"/>
      <c r="CJ398" s="43"/>
      <c r="CM398" s="43"/>
      <c r="CP398" s="43"/>
      <c r="CS398" s="43"/>
      <c r="CV398" s="43"/>
      <c r="CY398" s="43"/>
      <c r="DB398" s="43"/>
      <c r="DE398" s="43"/>
      <c r="DH398" s="43"/>
      <c r="DK398" s="43"/>
      <c r="DN398" s="43"/>
      <c r="DQ398" s="43"/>
      <c r="DT398" s="43"/>
      <c r="DW398" s="43"/>
      <c r="DZ398" s="43"/>
      <c r="EC398" s="43"/>
      <c r="EF398" s="43"/>
      <c r="EI398" s="43"/>
      <c r="EJ398" s="43"/>
    </row>
    <row r="399" spans="3:140" ht="15.75" customHeight="1">
      <c r="C399" s="43"/>
      <c r="D399" s="43"/>
      <c r="G399" s="43"/>
      <c r="J399" s="43"/>
      <c r="M399" s="43"/>
      <c r="P399" s="43"/>
      <c r="S399" s="43"/>
      <c r="V399" s="43"/>
      <c r="Y399" s="43"/>
      <c r="AB399" s="43"/>
      <c r="AE399" s="43"/>
      <c r="AH399" s="43"/>
      <c r="AK399" s="43"/>
      <c r="AN399" s="43"/>
      <c r="AQ399" s="43"/>
      <c r="AT399" s="43"/>
      <c r="AW399" s="43"/>
      <c r="AZ399" s="43"/>
      <c r="BC399" s="43"/>
      <c r="BF399" s="43"/>
      <c r="BI399" s="43"/>
      <c r="BL399" s="43"/>
      <c r="BO399" s="43"/>
      <c r="BR399" s="43"/>
      <c r="BU399" s="43"/>
      <c r="BX399" s="43"/>
      <c r="CA399" s="43"/>
      <c r="CD399" s="43"/>
      <c r="CG399" s="43"/>
      <c r="CJ399" s="43"/>
      <c r="CM399" s="43"/>
      <c r="CP399" s="43"/>
      <c r="CS399" s="43"/>
      <c r="CV399" s="43"/>
      <c r="CY399" s="43"/>
      <c r="DB399" s="43"/>
      <c r="DE399" s="43"/>
      <c r="DH399" s="43"/>
      <c r="DK399" s="43"/>
      <c r="DN399" s="43"/>
      <c r="DQ399" s="43"/>
      <c r="DT399" s="43"/>
      <c r="DW399" s="43"/>
      <c r="DZ399" s="43"/>
      <c r="EC399" s="43"/>
      <c r="EF399" s="43"/>
      <c r="EI399" s="43"/>
      <c r="EJ399" s="43"/>
    </row>
    <row r="400" spans="3:140" ht="15.75" customHeight="1">
      <c r="C400" s="43"/>
      <c r="D400" s="43"/>
      <c r="G400" s="43"/>
      <c r="J400" s="43"/>
      <c r="M400" s="43"/>
      <c r="P400" s="43"/>
      <c r="S400" s="43"/>
      <c r="V400" s="43"/>
      <c r="Y400" s="43"/>
      <c r="AB400" s="43"/>
      <c r="AE400" s="43"/>
      <c r="AH400" s="43"/>
      <c r="AK400" s="43"/>
      <c r="AN400" s="43"/>
      <c r="AQ400" s="43"/>
      <c r="AT400" s="43"/>
      <c r="AW400" s="43"/>
      <c r="AZ400" s="43"/>
      <c r="BC400" s="43"/>
      <c r="BF400" s="43"/>
      <c r="BI400" s="43"/>
      <c r="BL400" s="43"/>
      <c r="BO400" s="43"/>
      <c r="BR400" s="43"/>
      <c r="BU400" s="43"/>
      <c r="BX400" s="43"/>
      <c r="CA400" s="43"/>
      <c r="CD400" s="43"/>
      <c r="CG400" s="43"/>
      <c r="CJ400" s="43"/>
      <c r="CM400" s="43"/>
      <c r="CP400" s="43"/>
      <c r="CS400" s="43"/>
      <c r="CV400" s="43"/>
      <c r="CY400" s="43"/>
      <c r="DB400" s="43"/>
      <c r="DE400" s="43"/>
      <c r="DH400" s="43"/>
      <c r="DK400" s="43"/>
      <c r="DN400" s="43"/>
      <c r="DQ400" s="43"/>
      <c r="DT400" s="43"/>
      <c r="DW400" s="43"/>
      <c r="DZ400" s="43"/>
      <c r="EC400" s="43"/>
      <c r="EF400" s="43"/>
      <c r="EI400" s="43"/>
      <c r="EJ400" s="43"/>
    </row>
    <row r="401" spans="3:140" ht="15.75" customHeight="1">
      <c r="C401" s="43"/>
      <c r="D401" s="43"/>
      <c r="G401" s="43"/>
      <c r="J401" s="43"/>
      <c r="M401" s="43"/>
      <c r="P401" s="43"/>
      <c r="S401" s="43"/>
      <c r="V401" s="43"/>
      <c r="Y401" s="43"/>
      <c r="AB401" s="43"/>
      <c r="AE401" s="43"/>
      <c r="AH401" s="43"/>
      <c r="AK401" s="43"/>
      <c r="AN401" s="43"/>
      <c r="AQ401" s="43"/>
      <c r="AT401" s="43"/>
      <c r="AW401" s="43"/>
      <c r="AZ401" s="43"/>
      <c r="BC401" s="43"/>
      <c r="BF401" s="43"/>
      <c r="BI401" s="43"/>
      <c r="BL401" s="43"/>
      <c r="BO401" s="43"/>
      <c r="BR401" s="43"/>
      <c r="BU401" s="43"/>
      <c r="BX401" s="43"/>
      <c r="CA401" s="43"/>
      <c r="CD401" s="43"/>
      <c r="CG401" s="43"/>
      <c r="CJ401" s="43"/>
      <c r="CM401" s="43"/>
      <c r="CP401" s="43"/>
      <c r="CS401" s="43"/>
      <c r="CV401" s="43"/>
      <c r="CY401" s="43"/>
      <c r="DB401" s="43"/>
      <c r="DE401" s="43"/>
      <c r="DH401" s="43"/>
      <c r="DK401" s="43"/>
      <c r="DN401" s="43"/>
      <c r="DQ401" s="43"/>
      <c r="DT401" s="43"/>
      <c r="DW401" s="43"/>
      <c r="DZ401" s="43"/>
      <c r="EC401" s="43"/>
      <c r="EF401" s="43"/>
      <c r="EI401" s="43"/>
      <c r="EJ401" s="43"/>
    </row>
    <row r="402" spans="3:140" ht="15.75" customHeight="1">
      <c r="C402" s="43"/>
      <c r="D402" s="43"/>
      <c r="G402" s="43"/>
      <c r="J402" s="43"/>
      <c r="M402" s="43"/>
      <c r="P402" s="43"/>
      <c r="S402" s="43"/>
      <c r="V402" s="43"/>
      <c r="Y402" s="43"/>
      <c r="AB402" s="43"/>
      <c r="AE402" s="43"/>
      <c r="AH402" s="43"/>
      <c r="AK402" s="43"/>
      <c r="AN402" s="43"/>
      <c r="AQ402" s="43"/>
      <c r="AT402" s="43"/>
      <c r="AW402" s="43"/>
      <c r="AZ402" s="43"/>
      <c r="BC402" s="43"/>
      <c r="BF402" s="43"/>
      <c r="BI402" s="43"/>
      <c r="BL402" s="43"/>
      <c r="BO402" s="43"/>
      <c r="BR402" s="43"/>
      <c r="BU402" s="43"/>
      <c r="BX402" s="43"/>
      <c r="CA402" s="43"/>
      <c r="CD402" s="43"/>
      <c r="CG402" s="43"/>
      <c r="CJ402" s="43"/>
      <c r="CM402" s="43"/>
      <c r="CP402" s="43"/>
      <c r="CS402" s="43"/>
      <c r="CV402" s="43"/>
      <c r="CY402" s="43"/>
      <c r="DB402" s="43"/>
      <c r="DE402" s="43"/>
      <c r="DH402" s="43"/>
      <c r="DK402" s="43"/>
      <c r="DN402" s="43"/>
      <c r="DQ402" s="43"/>
      <c r="DT402" s="43"/>
      <c r="DW402" s="43"/>
      <c r="DZ402" s="43"/>
      <c r="EC402" s="43"/>
      <c r="EF402" s="43"/>
      <c r="EI402" s="43"/>
      <c r="EJ402" s="43"/>
    </row>
    <row r="403" spans="3:140" ht="15.75" customHeight="1">
      <c r="C403" s="43"/>
      <c r="D403" s="43"/>
      <c r="G403" s="43"/>
      <c r="J403" s="43"/>
      <c r="M403" s="43"/>
      <c r="P403" s="43"/>
      <c r="S403" s="43"/>
      <c r="V403" s="43"/>
      <c r="Y403" s="43"/>
      <c r="AB403" s="43"/>
      <c r="AE403" s="43"/>
      <c r="AH403" s="43"/>
      <c r="AK403" s="43"/>
      <c r="AN403" s="43"/>
      <c r="AQ403" s="43"/>
      <c r="AT403" s="43"/>
      <c r="AW403" s="43"/>
      <c r="AZ403" s="43"/>
      <c r="BC403" s="43"/>
      <c r="BF403" s="43"/>
      <c r="BI403" s="43"/>
      <c r="BL403" s="43"/>
      <c r="BO403" s="43"/>
      <c r="BR403" s="43"/>
      <c r="BU403" s="43"/>
      <c r="BX403" s="43"/>
      <c r="CA403" s="43"/>
      <c r="CD403" s="43"/>
      <c r="CG403" s="43"/>
      <c r="CJ403" s="43"/>
      <c r="CM403" s="43"/>
      <c r="CP403" s="43"/>
      <c r="CS403" s="43"/>
      <c r="CV403" s="43"/>
      <c r="CY403" s="43"/>
      <c r="DB403" s="43"/>
      <c r="DE403" s="43"/>
      <c r="DH403" s="43"/>
      <c r="DK403" s="43"/>
      <c r="DN403" s="43"/>
      <c r="DQ403" s="43"/>
      <c r="DT403" s="43"/>
      <c r="DW403" s="43"/>
      <c r="DZ403" s="43"/>
      <c r="EC403" s="43"/>
      <c r="EF403" s="43"/>
      <c r="EI403" s="43"/>
      <c r="EJ403" s="43"/>
    </row>
    <row r="404" spans="3:140" ht="15.75" customHeight="1">
      <c r="C404" s="43"/>
      <c r="D404" s="43"/>
      <c r="G404" s="43"/>
      <c r="J404" s="43"/>
      <c r="M404" s="43"/>
      <c r="P404" s="43"/>
      <c r="S404" s="43"/>
      <c r="V404" s="43"/>
      <c r="Y404" s="43"/>
      <c r="AB404" s="43"/>
      <c r="AE404" s="43"/>
      <c r="AH404" s="43"/>
      <c r="AK404" s="43"/>
      <c r="AN404" s="43"/>
      <c r="AQ404" s="43"/>
      <c r="AT404" s="43"/>
      <c r="AW404" s="43"/>
      <c r="AZ404" s="43"/>
      <c r="BC404" s="43"/>
      <c r="BF404" s="43"/>
      <c r="BI404" s="43"/>
      <c r="BL404" s="43"/>
      <c r="BO404" s="43"/>
      <c r="BR404" s="43"/>
      <c r="BU404" s="43"/>
      <c r="BX404" s="43"/>
      <c r="CA404" s="43"/>
      <c r="CD404" s="43"/>
      <c r="CG404" s="43"/>
      <c r="CJ404" s="43"/>
      <c r="CM404" s="43"/>
      <c r="CP404" s="43"/>
      <c r="CS404" s="43"/>
      <c r="CV404" s="43"/>
      <c r="CY404" s="43"/>
      <c r="DB404" s="43"/>
      <c r="DE404" s="43"/>
      <c r="DH404" s="43"/>
      <c r="DK404" s="43"/>
      <c r="DN404" s="43"/>
      <c r="DQ404" s="43"/>
      <c r="DT404" s="43"/>
      <c r="DW404" s="43"/>
      <c r="DZ404" s="43"/>
      <c r="EC404" s="43"/>
      <c r="EF404" s="43"/>
      <c r="EI404" s="43"/>
      <c r="EJ404" s="43"/>
    </row>
    <row r="405" spans="3:140" ht="15.75" customHeight="1">
      <c r="C405" s="43"/>
      <c r="D405" s="43"/>
      <c r="G405" s="43"/>
      <c r="J405" s="43"/>
      <c r="M405" s="43"/>
      <c r="P405" s="43"/>
      <c r="S405" s="43"/>
      <c r="V405" s="43"/>
      <c r="Y405" s="43"/>
      <c r="AB405" s="43"/>
      <c r="AE405" s="43"/>
      <c r="AH405" s="43"/>
      <c r="AK405" s="43"/>
      <c r="AN405" s="43"/>
      <c r="AQ405" s="43"/>
      <c r="AT405" s="43"/>
      <c r="AW405" s="43"/>
      <c r="AZ405" s="43"/>
      <c r="BC405" s="43"/>
      <c r="BF405" s="43"/>
      <c r="BI405" s="43"/>
      <c r="BL405" s="43"/>
      <c r="BO405" s="43"/>
      <c r="BR405" s="43"/>
      <c r="BU405" s="43"/>
      <c r="BX405" s="43"/>
      <c r="CA405" s="43"/>
      <c r="CD405" s="43"/>
      <c r="CG405" s="43"/>
      <c r="CJ405" s="43"/>
      <c r="CM405" s="43"/>
      <c r="CP405" s="43"/>
      <c r="CS405" s="43"/>
      <c r="CV405" s="43"/>
      <c r="CY405" s="43"/>
      <c r="DB405" s="43"/>
      <c r="DE405" s="43"/>
      <c r="DH405" s="43"/>
      <c r="DK405" s="43"/>
      <c r="DN405" s="43"/>
      <c r="DQ405" s="43"/>
      <c r="DT405" s="43"/>
      <c r="DW405" s="43"/>
      <c r="DZ405" s="43"/>
      <c r="EC405" s="43"/>
      <c r="EF405" s="43"/>
      <c r="EI405" s="43"/>
      <c r="EJ405" s="43"/>
    </row>
    <row r="406" spans="3:140" ht="15.75" customHeight="1">
      <c r="C406" s="43"/>
      <c r="D406" s="43"/>
      <c r="G406" s="43"/>
      <c r="J406" s="43"/>
      <c r="M406" s="43"/>
      <c r="P406" s="43"/>
      <c r="S406" s="43"/>
      <c r="V406" s="43"/>
      <c r="Y406" s="43"/>
      <c r="AB406" s="43"/>
      <c r="AE406" s="43"/>
      <c r="AH406" s="43"/>
      <c r="AK406" s="43"/>
      <c r="AN406" s="43"/>
      <c r="AQ406" s="43"/>
      <c r="AT406" s="43"/>
      <c r="AW406" s="43"/>
      <c r="AZ406" s="43"/>
      <c r="BC406" s="43"/>
      <c r="BF406" s="43"/>
      <c r="BI406" s="43"/>
      <c r="BL406" s="43"/>
      <c r="BO406" s="43"/>
      <c r="BR406" s="43"/>
      <c r="BU406" s="43"/>
      <c r="BX406" s="43"/>
      <c r="CA406" s="43"/>
      <c r="CD406" s="43"/>
      <c r="CG406" s="43"/>
      <c r="CJ406" s="43"/>
      <c r="CM406" s="43"/>
      <c r="CP406" s="43"/>
      <c r="CS406" s="43"/>
      <c r="CV406" s="43"/>
      <c r="CY406" s="43"/>
      <c r="DB406" s="43"/>
      <c r="DE406" s="43"/>
      <c r="DH406" s="43"/>
      <c r="DK406" s="43"/>
      <c r="DN406" s="43"/>
      <c r="DQ406" s="43"/>
      <c r="DT406" s="43"/>
      <c r="DW406" s="43"/>
      <c r="DZ406" s="43"/>
      <c r="EC406" s="43"/>
      <c r="EF406" s="43"/>
      <c r="EI406" s="43"/>
      <c r="EJ406" s="43"/>
    </row>
    <row r="407" spans="3:140" ht="15.75" customHeight="1">
      <c r="C407" s="43"/>
      <c r="D407" s="43"/>
      <c r="G407" s="43"/>
      <c r="J407" s="43"/>
      <c r="M407" s="43"/>
      <c r="P407" s="43"/>
      <c r="S407" s="43"/>
      <c r="V407" s="43"/>
      <c r="Y407" s="43"/>
      <c r="AB407" s="43"/>
      <c r="AE407" s="43"/>
      <c r="AH407" s="43"/>
      <c r="AK407" s="43"/>
      <c r="AN407" s="43"/>
      <c r="AQ407" s="43"/>
      <c r="AT407" s="43"/>
      <c r="AW407" s="43"/>
      <c r="AZ407" s="43"/>
      <c r="BC407" s="43"/>
      <c r="BF407" s="43"/>
      <c r="BI407" s="43"/>
      <c r="BL407" s="43"/>
      <c r="BO407" s="43"/>
      <c r="BR407" s="43"/>
      <c r="BU407" s="43"/>
      <c r="BX407" s="43"/>
      <c r="CA407" s="43"/>
      <c r="CD407" s="43"/>
      <c r="CG407" s="43"/>
      <c r="CJ407" s="43"/>
      <c r="CM407" s="43"/>
      <c r="CP407" s="43"/>
      <c r="CS407" s="43"/>
      <c r="CV407" s="43"/>
      <c r="CY407" s="43"/>
      <c r="DB407" s="43"/>
      <c r="DE407" s="43"/>
      <c r="DH407" s="43"/>
      <c r="DK407" s="43"/>
      <c r="DN407" s="43"/>
      <c r="DQ407" s="43"/>
      <c r="DT407" s="43"/>
      <c r="DW407" s="43"/>
      <c r="DZ407" s="43"/>
      <c r="EC407" s="43"/>
      <c r="EF407" s="43"/>
      <c r="EI407" s="43"/>
      <c r="EJ407" s="43"/>
    </row>
    <row r="408" spans="3:140" ht="15.75" customHeight="1">
      <c r="C408" s="43"/>
      <c r="D408" s="43"/>
      <c r="G408" s="43"/>
      <c r="J408" s="43"/>
      <c r="M408" s="43"/>
      <c r="P408" s="43"/>
      <c r="S408" s="43"/>
      <c r="V408" s="43"/>
      <c r="Y408" s="43"/>
      <c r="AB408" s="43"/>
      <c r="AE408" s="43"/>
      <c r="AH408" s="43"/>
      <c r="AK408" s="43"/>
      <c r="AN408" s="43"/>
      <c r="AQ408" s="43"/>
      <c r="AT408" s="43"/>
      <c r="AW408" s="43"/>
      <c r="AZ408" s="43"/>
      <c r="BC408" s="43"/>
      <c r="BF408" s="43"/>
      <c r="BI408" s="43"/>
      <c r="BL408" s="43"/>
      <c r="BO408" s="43"/>
      <c r="BR408" s="43"/>
      <c r="BU408" s="43"/>
      <c r="BX408" s="43"/>
      <c r="CA408" s="43"/>
      <c r="CD408" s="43"/>
      <c r="CG408" s="43"/>
      <c r="CJ408" s="43"/>
      <c r="CM408" s="43"/>
      <c r="CP408" s="43"/>
      <c r="CS408" s="43"/>
      <c r="CV408" s="43"/>
      <c r="CY408" s="43"/>
      <c r="DB408" s="43"/>
      <c r="DE408" s="43"/>
      <c r="DH408" s="43"/>
      <c r="DK408" s="43"/>
      <c r="DN408" s="43"/>
      <c r="DQ408" s="43"/>
      <c r="DT408" s="43"/>
      <c r="DW408" s="43"/>
      <c r="DZ408" s="43"/>
      <c r="EC408" s="43"/>
      <c r="EF408" s="43"/>
      <c r="EI408" s="43"/>
      <c r="EJ408" s="43"/>
    </row>
    <row r="409" spans="3:140" ht="15.75" customHeight="1">
      <c r="C409" s="43"/>
      <c r="D409" s="43"/>
      <c r="G409" s="43"/>
      <c r="J409" s="43"/>
      <c r="M409" s="43"/>
      <c r="P409" s="43"/>
      <c r="S409" s="43"/>
      <c r="V409" s="43"/>
      <c r="Y409" s="43"/>
      <c r="AB409" s="43"/>
      <c r="AE409" s="43"/>
      <c r="AH409" s="43"/>
      <c r="AK409" s="43"/>
      <c r="AN409" s="43"/>
      <c r="AQ409" s="43"/>
      <c r="AT409" s="43"/>
      <c r="AW409" s="43"/>
      <c r="AZ409" s="43"/>
      <c r="BC409" s="43"/>
      <c r="BF409" s="43"/>
      <c r="BI409" s="43"/>
      <c r="BL409" s="43"/>
      <c r="BO409" s="43"/>
      <c r="BR409" s="43"/>
      <c r="BU409" s="43"/>
      <c r="BX409" s="43"/>
      <c r="CA409" s="43"/>
      <c r="CD409" s="43"/>
      <c r="CG409" s="43"/>
      <c r="CJ409" s="43"/>
      <c r="CM409" s="43"/>
      <c r="CP409" s="43"/>
      <c r="CS409" s="43"/>
      <c r="CV409" s="43"/>
      <c r="CY409" s="43"/>
      <c r="DB409" s="43"/>
      <c r="DE409" s="43"/>
      <c r="DH409" s="43"/>
      <c r="DK409" s="43"/>
      <c r="DN409" s="43"/>
      <c r="DQ409" s="43"/>
      <c r="DT409" s="43"/>
      <c r="DW409" s="43"/>
      <c r="DZ409" s="43"/>
      <c r="EC409" s="43"/>
      <c r="EF409" s="43"/>
      <c r="EI409" s="43"/>
      <c r="EJ409" s="43"/>
    </row>
    <row r="410" spans="3:140" ht="15.75" customHeight="1">
      <c r="C410" s="43"/>
      <c r="D410" s="43"/>
      <c r="G410" s="43"/>
      <c r="J410" s="43"/>
      <c r="M410" s="43"/>
      <c r="P410" s="43"/>
      <c r="S410" s="43"/>
      <c r="V410" s="43"/>
      <c r="Y410" s="43"/>
      <c r="AB410" s="43"/>
      <c r="AE410" s="43"/>
      <c r="AH410" s="43"/>
      <c r="AK410" s="43"/>
      <c r="AN410" s="43"/>
      <c r="AQ410" s="43"/>
      <c r="AT410" s="43"/>
      <c r="AW410" s="43"/>
      <c r="AZ410" s="43"/>
      <c r="BC410" s="43"/>
      <c r="BF410" s="43"/>
      <c r="BI410" s="43"/>
      <c r="BL410" s="43"/>
      <c r="BO410" s="43"/>
      <c r="BR410" s="43"/>
      <c r="BU410" s="43"/>
      <c r="BX410" s="43"/>
      <c r="CA410" s="43"/>
      <c r="CD410" s="43"/>
      <c r="CG410" s="43"/>
      <c r="CJ410" s="43"/>
      <c r="CM410" s="43"/>
      <c r="CP410" s="43"/>
      <c r="CS410" s="43"/>
      <c r="CV410" s="43"/>
      <c r="CY410" s="43"/>
      <c r="DB410" s="43"/>
      <c r="DE410" s="43"/>
      <c r="DH410" s="43"/>
      <c r="DK410" s="43"/>
      <c r="DN410" s="43"/>
      <c r="DQ410" s="43"/>
      <c r="DT410" s="43"/>
      <c r="DW410" s="43"/>
      <c r="DZ410" s="43"/>
      <c r="EC410" s="43"/>
      <c r="EF410" s="43"/>
      <c r="EI410" s="43"/>
      <c r="EJ410" s="43"/>
    </row>
    <row r="411" spans="3:140" ht="15.75" customHeight="1">
      <c r="C411" s="43"/>
      <c r="D411" s="43"/>
      <c r="G411" s="43"/>
      <c r="J411" s="43"/>
      <c r="M411" s="43"/>
      <c r="P411" s="43"/>
      <c r="S411" s="43"/>
      <c r="V411" s="43"/>
      <c r="Y411" s="43"/>
      <c r="AB411" s="43"/>
      <c r="AE411" s="43"/>
      <c r="AH411" s="43"/>
      <c r="AK411" s="43"/>
      <c r="AN411" s="43"/>
      <c r="AQ411" s="43"/>
      <c r="AT411" s="43"/>
      <c r="AW411" s="43"/>
      <c r="AZ411" s="43"/>
      <c r="BC411" s="43"/>
      <c r="BF411" s="43"/>
      <c r="BI411" s="43"/>
      <c r="BL411" s="43"/>
      <c r="BO411" s="43"/>
      <c r="BR411" s="43"/>
      <c r="BU411" s="43"/>
      <c r="BX411" s="43"/>
      <c r="CA411" s="43"/>
      <c r="CD411" s="43"/>
      <c r="CG411" s="43"/>
      <c r="CJ411" s="43"/>
      <c r="CM411" s="43"/>
      <c r="CP411" s="43"/>
      <c r="CS411" s="43"/>
      <c r="CV411" s="43"/>
      <c r="CY411" s="43"/>
      <c r="DB411" s="43"/>
      <c r="DE411" s="43"/>
      <c r="DH411" s="43"/>
      <c r="DK411" s="43"/>
      <c r="DN411" s="43"/>
      <c r="DQ411" s="43"/>
      <c r="DT411" s="43"/>
      <c r="DW411" s="43"/>
      <c r="DZ411" s="43"/>
      <c r="EC411" s="43"/>
      <c r="EF411" s="43"/>
      <c r="EI411" s="43"/>
      <c r="EJ411" s="43"/>
    </row>
    <row r="412" spans="3:140" ht="15.75" customHeight="1">
      <c r="C412" s="43"/>
      <c r="D412" s="43"/>
      <c r="G412" s="43"/>
      <c r="J412" s="43"/>
      <c r="M412" s="43"/>
      <c r="P412" s="43"/>
      <c r="S412" s="43"/>
      <c r="V412" s="43"/>
      <c r="Y412" s="43"/>
      <c r="AB412" s="43"/>
      <c r="AE412" s="43"/>
      <c r="AH412" s="43"/>
      <c r="AK412" s="43"/>
      <c r="AN412" s="43"/>
      <c r="AQ412" s="43"/>
      <c r="AT412" s="43"/>
      <c r="AW412" s="43"/>
      <c r="AZ412" s="43"/>
      <c r="BC412" s="43"/>
      <c r="BF412" s="43"/>
      <c r="BI412" s="43"/>
      <c r="BL412" s="43"/>
      <c r="BO412" s="43"/>
      <c r="BR412" s="43"/>
      <c r="BU412" s="43"/>
      <c r="BX412" s="43"/>
      <c r="CA412" s="43"/>
      <c r="CD412" s="43"/>
      <c r="CG412" s="43"/>
      <c r="CJ412" s="43"/>
      <c r="CM412" s="43"/>
      <c r="CP412" s="43"/>
      <c r="CS412" s="43"/>
      <c r="CV412" s="43"/>
      <c r="CY412" s="43"/>
      <c r="DB412" s="43"/>
      <c r="DE412" s="43"/>
      <c r="DH412" s="43"/>
      <c r="DK412" s="43"/>
      <c r="DN412" s="43"/>
      <c r="DQ412" s="43"/>
      <c r="DT412" s="43"/>
      <c r="DW412" s="43"/>
      <c r="DZ412" s="43"/>
      <c r="EC412" s="43"/>
      <c r="EF412" s="43"/>
      <c r="EI412" s="43"/>
      <c r="EJ412" s="43"/>
    </row>
    <row r="413" spans="3:140" ht="15.75" customHeight="1">
      <c r="C413" s="43"/>
      <c r="D413" s="43"/>
      <c r="G413" s="43"/>
      <c r="J413" s="43"/>
      <c r="M413" s="43"/>
      <c r="P413" s="43"/>
      <c r="S413" s="43"/>
      <c r="V413" s="43"/>
      <c r="Y413" s="43"/>
      <c r="AB413" s="43"/>
      <c r="AE413" s="43"/>
      <c r="AH413" s="43"/>
      <c r="AK413" s="43"/>
      <c r="AN413" s="43"/>
      <c r="AQ413" s="43"/>
      <c r="AT413" s="43"/>
      <c r="AW413" s="43"/>
      <c r="AZ413" s="43"/>
      <c r="BC413" s="43"/>
      <c r="BF413" s="43"/>
      <c r="BI413" s="43"/>
      <c r="BL413" s="43"/>
      <c r="BO413" s="43"/>
      <c r="BR413" s="43"/>
      <c r="BU413" s="43"/>
      <c r="BX413" s="43"/>
      <c r="CA413" s="43"/>
      <c r="CD413" s="43"/>
      <c r="CG413" s="43"/>
      <c r="CJ413" s="43"/>
      <c r="CM413" s="43"/>
      <c r="CP413" s="43"/>
      <c r="CS413" s="43"/>
      <c r="CV413" s="43"/>
      <c r="CY413" s="43"/>
      <c r="DB413" s="43"/>
      <c r="DE413" s="43"/>
      <c r="DH413" s="43"/>
      <c r="DK413" s="43"/>
      <c r="DN413" s="43"/>
      <c r="DQ413" s="43"/>
      <c r="DT413" s="43"/>
      <c r="DW413" s="43"/>
      <c r="DZ413" s="43"/>
      <c r="EC413" s="43"/>
      <c r="EF413" s="43"/>
      <c r="EI413" s="43"/>
      <c r="EJ413" s="43"/>
    </row>
    <row r="414" spans="3:140" ht="15.75" customHeight="1">
      <c r="C414" s="43"/>
      <c r="D414" s="43"/>
      <c r="G414" s="43"/>
      <c r="J414" s="43"/>
      <c r="M414" s="43"/>
      <c r="P414" s="43"/>
      <c r="S414" s="43"/>
      <c r="V414" s="43"/>
      <c r="Y414" s="43"/>
      <c r="AB414" s="43"/>
      <c r="AE414" s="43"/>
      <c r="AH414" s="43"/>
      <c r="AK414" s="43"/>
      <c r="AN414" s="43"/>
      <c r="AQ414" s="43"/>
      <c r="AT414" s="43"/>
      <c r="AW414" s="43"/>
      <c r="AZ414" s="43"/>
      <c r="BC414" s="43"/>
      <c r="BF414" s="43"/>
      <c r="BI414" s="43"/>
      <c r="BL414" s="43"/>
      <c r="BO414" s="43"/>
      <c r="BR414" s="43"/>
      <c r="BU414" s="43"/>
      <c r="BX414" s="43"/>
      <c r="CA414" s="43"/>
      <c r="CD414" s="43"/>
      <c r="CG414" s="43"/>
      <c r="CJ414" s="43"/>
      <c r="CM414" s="43"/>
      <c r="CP414" s="43"/>
      <c r="CS414" s="43"/>
      <c r="CV414" s="43"/>
      <c r="CY414" s="43"/>
      <c r="DB414" s="43"/>
      <c r="DE414" s="43"/>
      <c r="DH414" s="43"/>
      <c r="DK414" s="43"/>
      <c r="DN414" s="43"/>
      <c r="DQ414" s="43"/>
      <c r="DT414" s="43"/>
      <c r="DW414" s="43"/>
      <c r="DZ414" s="43"/>
      <c r="EC414" s="43"/>
      <c r="EF414" s="43"/>
      <c r="EI414" s="43"/>
      <c r="EJ414" s="43"/>
    </row>
    <row r="415" spans="3:140" ht="15.75" customHeight="1">
      <c r="C415" s="43"/>
      <c r="D415" s="43"/>
      <c r="G415" s="43"/>
      <c r="J415" s="43"/>
      <c r="M415" s="43"/>
      <c r="P415" s="43"/>
      <c r="S415" s="43"/>
      <c r="V415" s="43"/>
      <c r="Y415" s="43"/>
      <c r="AB415" s="43"/>
      <c r="AE415" s="43"/>
      <c r="AH415" s="43"/>
      <c r="AK415" s="43"/>
      <c r="AN415" s="43"/>
      <c r="AQ415" s="43"/>
      <c r="AT415" s="43"/>
      <c r="AW415" s="43"/>
      <c r="AZ415" s="43"/>
      <c r="BC415" s="43"/>
      <c r="BF415" s="43"/>
      <c r="BI415" s="43"/>
      <c r="BL415" s="43"/>
      <c r="BO415" s="43"/>
      <c r="BR415" s="43"/>
      <c r="BU415" s="43"/>
      <c r="BX415" s="43"/>
      <c r="CA415" s="43"/>
      <c r="CD415" s="43"/>
      <c r="CG415" s="43"/>
      <c r="CJ415" s="43"/>
      <c r="CM415" s="43"/>
      <c r="CP415" s="43"/>
      <c r="CS415" s="43"/>
      <c r="CV415" s="43"/>
      <c r="CY415" s="43"/>
      <c r="DB415" s="43"/>
      <c r="DE415" s="43"/>
      <c r="DH415" s="43"/>
      <c r="DK415" s="43"/>
      <c r="DN415" s="43"/>
      <c r="DQ415" s="43"/>
      <c r="DT415" s="43"/>
      <c r="DW415" s="43"/>
      <c r="DZ415" s="43"/>
      <c r="EC415" s="43"/>
      <c r="EF415" s="43"/>
      <c r="EI415" s="43"/>
      <c r="EJ415" s="43"/>
    </row>
    <row r="416" spans="3:140" ht="15.75" customHeight="1">
      <c r="C416" s="43"/>
      <c r="D416" s="43"/>
      <c r="G416" s="43"/>
      <c r="J416" s="43"/>
      <c r="M416" s="43"/>
      <c r="P416" s="43"/>
      <c r="S416" s="43"/>
      <c r="V416" s="43"/>
      <c r="Y416" s="43"/>
      <c r="AB416" s="43"/>
      <c r="AE416" s="43"/>
      <c r="AH416" s="43"/>
      <c r="AK416" s="43"/>
      <c r="AN416" s="43"/>
      <c r="AQ416" s="43"/>
      <c r="AT416" s="43"/>
      <c r="AW416" s="43"/>
      <c r="AZ416" s="43"/>
      <c r="BC416" s="43"/>
      <c r="BF416" s="43"/>
      <c r="BI416" s="43"/>
      <c r="BL416" s="43"/>
      <c r="BO416" s="43"/>
      <c r="BR416" s="43"/>
      <c r="BU416" s="43"/>
      <c r="BX416" s="43"/>
      <c r="CA416" s="43"/>
      <c r="CD416" s="43"/>
      <c r="CG416" s="43"/>
      <c r="CJ416" s="43"/>
      <c r="CM416" s="43"/>
      <c r="CP416" s="43"/>
      <c r="CS416" s="43"/>
      <c r="CV416" s="43"/>
      <c r="CY416" s="43"/>
      <c r="DB416" s="43"/>
      <c r="DE416" s="43"/>
      <c r="DH416" s="43"/>
      <c r="DK416" s="43"/>
      <c r="DN416" s="43"/>
      <c r="DQ416" s="43"/>
      <c r="DT416" s="43"/>
      <c r="DW416" s="43"/>
      <c r="DZ416" s="43"/>
      <c r="EC416" s="43"/>
      <c r="EF416" s="43"/>
      <c r="EI416" s="43"/>
      <c r="EJ416" s="43"/>
    </row>
    <row r="417" spans="3:140" ht="15.75" customHeight="1">
      <c r="C417" s="43"/>
      <c r="D417" s="43"/>
      <c r="G417" s="43"/>
      <c r="J417" s="43"/>
      <c r="M417" s="43"/>
      <c r="P417" s="43"/>
      <c r="S417" s="43"/>
      <c r="V417" s="43"/>
      <c r="Y417" s="43"/>
      <c r="AB417" s="43"/>
      <c r="AE417" s="43"/>
      <c r="AH417" s="43"/>
      <c r="AK417" s="43"/>
      <c r="AN417" s="43"/>
      <c r="AQ417" s="43"/>
      <c r="AT417" s="43"/>
      <c r="AW417" s="43"/>
      <c r="AZ417" s="43"/>
      <c r="BC417" s="43"/>
      <c r="BF417" s="43"/>
      <c r="BI417" s="43"/>
      <c r="BL417" s="43"/>
      <c r="BO417" s="43"/>
      <c r="BR417" s="43"/>
      <c r="BU417" s="43"/>
      <c r="BX417" s="43"/>
      <c r="CA417" s="43"/>
      <c r="CD417" s="43"/>
      <c r="CG417" s="43"/>
      <c r="CJ417" s="43"/>
      <c r="CM417" s="43"/>
      <c r="CP417" s="43"/>
      <c r="CS417" s="43"/>
      <c r="CV417" s="43"/>
      <c r="CY417" s="43"/>
      <c r="DB417" s="43"/>
      <c r="DE417" s="43"/>
      <c r="DH417" s="43"/>
      <c r="DK417" s="43"/>
      <c r="DN417" s="43"/>
      <c r="DQ417" s="43"/>
      <c r="DT417" s="43"/>
      <c r="DW417" s="43"/>
      <c r="DZ417" s="43"/>
      <c r="EC417" s="43"/>
      <c r="EF417" s="43"/>
      <c r="EI417" s="43"/>
      <c r="EJ417" s="43"/>
    </row>
    <row r="418" spans="3:140" ht="15.75" customHeight="1">
      <c r="C418" s="43"/>
      <c r="D418" s="43"/>
      <c r="G418" s="43"/>
      <c r="J418" s="43"/>
      <c r="M418" s="43"/>
      <c r="P418" s="43"/>
      <c r="S418" s="43"/>
      <c r="V418" s="43"/>
      <c r="Y418" s="43"/>
      <c r="AB418" s="43"/>
      <c r="AE418" s="43"/>
      <c r="AH418" s="43"/>
      <c r="AK418" s="43"/>
      <c r="AN418" s="43"/>
      <c r="AQ418" s="43"/>
      <c r="AT418" s="43"/>
      <c r="AW418" s="43"/>
      <c r="AZ418" s="43"/>
      <c r="BC418" s="43"/>
      <c r="BF418" s="43"/>
      <c r="BI418" s="43"/>
      <c r="BL418" s="43"/>
      <c r="BO418" s="43"/>
      <c r="BR418" s="43"/>
      <c r="BU418" s="43"/>
      <c r="BX418" s="43"/>
      <c r="CA418" s="43"/>
      <c r="CD418" s="43"/>
      <c r="CG418" s="43"/>
      <c r="CJ418" s="43"/>
      <c r="CM418" s="43"/>
      <c r="CP418" s="43"/>
      <c r="CS418" s="43"/>
      <c r="CV418" s="43"/>
      <c r="CY418" s="43"/>
      <c r="DB418" s="43"/>
      <c r="DE418" s="43"/>
      <c r="DH418" s="43"/>
      <c r="DK418" s="43"/>
      <c r="DN418" s="43"/>
      <c r="DQ418" s="43"/>
      <c r="DT418" s="43"/>
      <c r="DW418" s="43"/>
      <c r="DZ418" s="43"/>
      <c r="EC418" s="43"/>
      <c r="EF418" s="43"/>
      <c r="EI418" s="43"/>
      <c r="EJ418" s="43"/>
    </row>
    <row r="419" spans="3:140" ht="15.75" customHeight="1">
      <c r="C419" s="43"/>
      <c r="D419" s="43"/>
      <c r="G419" s="43"/>
      <c r="J419" s="43"/>
      <c r="M419" s="43"/>
      <c r="P419" s="43"/>
      <c r="S419" s="43"/>
      <c r="V419" s="43"/>
      <c r="Y419" s="43"/>
      <c r="AB419" s="43"/>
      <c r="AE419" s="43"/>
      <c r="AH419" s="43"/>
      <c r="AK419" s="43"/>
      <c r="AN419" s="43"/>
      <c r="AQ419" s="43"/>
      <c r="AT419" s="43"/>
      <c r="AW419" s="43"/>
      <c r="AZ419" s="43"/>
      <c r="BC419" s="43"/>
      <c r="BF419" s="43"/>
      <c r="BI419" s="43"/>
      <c r="BL419" s="43"/>
      <c r="BO419" s="43"/>
      <c r="BR419" s="43"/>
      <c r="BU419" s="43"/>
      <c r="BX419" s="43"/>
      <c r="CA419" s="43"/>
      <c r="CD419" s="43"/>
      <c r="CG419" s="43"/>
      <c r="CJ419" s="43"/>
      <c r="CM419" s="43"/>
      <c r="CP419" s="43"/>
      <c r="CS419" s="43"/>
      <c r="CV419" s="43"/>
      <c r="CY419" s="43"/>
      <c r="DB419" s="43"/>
      <c r="DE419" s="43"/>
      <c r="DH419" s="43"/>
      <c r="DK419" s="43"/>
      <c r="DN419" s="43"/>
      <c r="DQ419" s="43"/>
      <c r="DT419" s="43"/>
      <c r="DW419" s="43"/>
      <c r="DZ419" s="43"/>
      <c r="EC419" s="43"/>
      <c r="EF419" s="43"/>
      <c r="EI419" s="43"/>
      <c r="EJ419" s="43"/>
    </row>
    <row r="420" spans="3:140" ht="15.75" customHeight="1">
      <c r="C420" s="43"/>
      <c r="D420" s="43"/>
      <c r="G420" s="43"/>
      <c r="J420" s="43"/>
      <c r="M420" s="43"/>
      <c r="P420" s="43"/>
      <c r="S420" s="43"/>
      <c r="V420" s="43"/>
      <c r="Y420" s="43"/>
      <c r="AB420" s="43"/>
      <c r="AE420" s="43"/>
      <c r="AH420" s="43"/>
      <c r="AK420" s="43"/>
      <c r="AN420" s="43"/>
      <c r="AQ420" s="43"/>
      <c r="AT420" s="43"/>
      <c r="AW420" s="43"/>
      <c r="AZ420" s="43"/>
      <c r="BC420" s="43"/>
      <c r="BF420" s="43"/>
      <c r="BI420" s="43"/>
      <c r="BL420" s="43"/>
      <c r="BO420" s="43"/>
      <c r="BR420" s="43"/>
      <c r="BU420" s="43"/>
      <c r="BX420" s="43"/>
      <c r="CA420" s="43"/>
      <c r="CD420" s="43"/>
      <c r="CG420" s="43"/>
      <c r="CJ420" s="43"/>
      <c r="CM420" s="43"/>
      <c r="CP420" s="43"/>
      <c r="CS420" s="43"/>
      <c r="CV420" s="43"/>
      <c r="CY420" s="43"/>
      <c r="DB420" s="43"/>
      <c r="DE420" s="43"/>
      <c r="DH420" s="43"/>
      <c r="DK420" s="43"/>
      <c r="DN420" s="43"/>
      <c r="DQ420" s="43"/>
      <c r="DT420" s="43"/>
      <c r="DW420" s="43"/>
      <c r="DZ420" s="43"/>
      <c r="EC420" s="43"/>
      <c r="EF420" s="43"/>
      <c r="EI420" s="43"/>
      <c r="EJ420" s="43"/>
    </row>
    <row r="421" spans="3:140" ht="15.75" customHeight="1">
      <c r="C421" s="43"/>
      <c r="D421" s="43"/>
      <c r="G421" s="43"/>
      <c r="J421" s="43"/>
      <c r="M421" s="43"/>
      <c r="P421" s="43"/>
      <c r="S421" s="43"/>
      <c r="V421" s="43"/>
      <c r="Y421" s="43"/>
      <c r="AB421" s="43"/>
      <c r="AE421" s="43"/>
      <c r="AH421" s="43"/>
      <c r="AK421" s="43"/>
      <c r="AN421" s="43"/>
      <c r="AQ421" s="43"/>
      <c r="AT421" s="43"/>
      <c r="AW421" s="43"/>
      <c r="AZ421" s="43"/>
      <c r="BC421" s="43"/>
      <c r="BF421" s="43"/>
      <c r="BI421" s="43"/>
      <c r="BL421" s="43"/>
      <c r="BO421" s="43"/>
      <c r="BR421" s="43"/>
      <c r="BU421" s="43"/>
      <c r="BX421" s="43"/>
      <c r="CA421" s="43"/>
      <c r="CD421" s="43"/>
      <c r="CG421" s="43"/>
      <c r="CJ421" s="43"/>
      <c r="CM421" s="43"/>
      <c r="CP421" s="43"/>
      <c r="CS421" s="43"/>
      <c r="CV421" s="43"/>
      <c r="CY421" s="43"/>
      <c r="DB421" s="43"/>
      <c r="DE421" s="43"/>
      <c r="DH421" s="43"/>
      <c r="DK421" s="43"/>
      <c r="DN421" s="43"/>
      <c r="DQ421" s="43"/>
      <c r="DT421" s="43"/>
      <c r="DW421" s="43"/>
      <c r="DZ421" s="43"/>
      <c r="EC421" s="43"/>
      <c r="EF421" s="43"/>
      <c r="EI421" s="43"/>
      <c r="EJ421" s="43"/>
    </row>
    <row r="422" spans="3:140" ht="15.75" customHeight="1">
      <c r="C422" s="43"/>
      <c r="D422" s="43"/>
      <c r="G422" s="43"/>
      <c r="J422" s="43"/>
      <c r="M422" s="43"/>
      <c r="P422" s="43"/>
      <c r="S422" s="43"/>
      <c r="V422" s="43"/>
      <c r="Y422" s="43"/>
      <c r="AB422" s="43"/>
      <c r="AE422" s="43"/>
      <c r="AH422" s="43"/>
      <c r="AK422" s="43"/>
      <c r="AN422" s="43"/>
      <c r="AQ422" s="43"/>
      <c r="AT422" s="43"/>
      <c r="AW422" s="43"/>
      <c r="AZ422" s="43"/>
      <c r="BC422" s="43"/>
      <c r="BF422" s="43"/>
      <c r="BI422" s="43"/>
      <c r="BL422" s="43"/>
      <c r="BO422" s="43"/>
      <c r="BR422" s="43"/>
      <c r="BU422" s="43"/>
      <c r="BX422" s="43"/>
      <c r="CA422" s="43"/>
      <c r="CD422" s="43"/>
      <c r="CG422" s="43"/>
      <c r="CJ422" s="43"/>
      <c r="CM422" s="43"/>
      <c r="CP422" s="43"/>
      <c r="CS422" s="43"/>
      <c r="CV422" s="43"/>
      <c r="CY422" s="43"/>
      <c r="DB422" s="43"/>
      <c r="DE422" s="43"/>
      <c r="DH422" s="43"/>
      <c r="DK422" s="43"/>
      <c r="DN422" s="43"/>
      <c r="DQ422" s="43"/>
      <c r="DT422" s="43"/>
      <c r="DW422" s="43"/>
      <c r="DZ422" s="43"/>
      <c r="EC422" s="43"/>
      <c r="EF422" s="43"/>
      <c r="EI422" s="43"/>
      <c r="EJ422" s="43"/>
    </row>
    <row r="423" spans="3:140" ht="15.75" customHeight="1">
      <c r="C423" s="43"/>
      <c r="D423" s="43"/>
      <c r="G423" s="43"/>
      <c r="J423" s="43"/>
      <c r="M423" s="43"/>
      <c r="P423" s="43"/>
      <c r="S423" s="43"/>
      <c r="V423" s="43"/>
      <c r="Y423" s="43"/>
      <c r="AB423" s="43"/>
      <c r="AE423" s="43"/>
      <c r="AH423" s="43"/>
      <c r="AK423" s="43"/>
      <c r="AN423" s="43"/>
      <c r="AQ423" s="43"/>
      <c r="AT423" s="43"/>
      <c r="AW423" s="43"/>
      <c r="AZ423" s="43"/>
      <c r="BC423" s="43"/>
      <c r="BF423" s="43"/>
      <c r="BI423" s="43"/>
      <c r="BL423" s="43"/>
      <c r="BO423" s="43"/>
      <c r="BR423" s="43"/>
      <c r="BU423" s="43"/>
      <c r="BX423" s="43"/>
      <c r="CA423" s="43"/>
      <c r="CD423" s="43"/>
      <c r="CG423" s="43"/>
      <c r="CJ423" s="43"/>
      <c r="CM423" s="43"/>
      <c r="CP423" s="43"/>
      <c r="CS423" s="43"/>
      <c r="CV423" s="43"/>
      <c r="CY423" s="43"/>
      <c r="DB423" s="43"/>
      <c r="DE423" s="43"/>
      <c r="DH423" s="43"/>
      <c r="DK423" s="43"/>
      <c r="DN423" s="43"/>
      <c r="DQ423" s="43"/>
      <c r="DT423" s="43"/>
      <c r="DW423" s="43"/>
      <c r="DZ423" s="43"/>
      <c r="EC423" s="43"/>
      <c r="EF423" s="43"/>
      <c r="EI423" s="43"/>
      <c r="EJ423" s="43"/>
    </row>
    <row r="424" spans="3:140" ht="15.75" customHeight="1">
      <c r="C424" s="43"/>
      <c r="D424" s="43"/>
      <c r="G424" s="43"/>
      <c r="J424" s="43"/>
      <c r="M424" s="43"/>
      <c r="P424" s="43"/>
      <c r="S424" s="43"/>
      <c r="V424" s="43"/>
      <c r="Y424" s="43"/>
      <c r="AB424" s="43"/>
      <c r="AE424" s="43"/>
      <c r="AH424" s="43"/>
      <c r="AK424" s="43"/>
      <c r="AN424" s="43"/>
      <c r="AQ424" s="43"/>
      <c r="AT424" s="43"/>
      <c r="AW424" s="43"/>
      <c r="AZ424" s="43"/>
      <c r="BC424" s="43"/>
      <c r="BF424" s="43"/>
      <c r="BI424" s="43"/>
      <c r="BL424" s="43"/>
      <c r="BO424" s="43"/>
      <c r="BR424" s="43"/>
      <c r="BU424" s="43"/>
      <c r="BX424" s="43"/>
      <c r="CA424" s="43"/>
      <c r="CD424" s="43"/>
      <c r="CG424" s="43"/>
      <c r="CJ424" s="43"/>
      <c r="CM424" s="43"/>
      <c r="CP424" s="43"/>
      <c r="CS424" s="43"/>
      <c r="CV424" s="43"/>
      <c r="CY424" s="43"/>
      <c r="DB424" s="43"/>
      <c r="DE424" s="43"/>
      <c r="DH424" s="43"/>
      <c r="DK424" s="43"/>
      <c r="DN424" s="43"/>
      <c r="DQ424" s="43"/>
      <c r="DT424" s="43"/>
      <c r="DW424" s="43"/>
      <c r="DZ424" s="43"/>
      <c r="EC424" s="43"/>
      <c r="EF424" s="43"/>
      <c r="EI424" s="43"/>
      <c r="EJ424" s="43"/>
    </row>
    <row r="425" spans="3:140" ht="15.75" customHeight="1">
      <c r="C425" s="43"/>
      <c r="D425" s="43"/>
      <c r="G425" s="43"/>
      <c r="J425" s="43"/>
      <c r="M425" s="43"/>
      <c r="P425" s="43"/>
      <c r="S425" s="43"/>
      <c r="V425" s="43"/>
      <c r="Y425" s="43"/>
      <c r="AB425" s="43"/>
      <c r="AE425" s="43"/>
      <c r="AH425" s="43"/>
      <c r="AK425" s="43"/>
      <c r="AN425" s="43"/>
      <c r="AQ425" s="43"/>
      <c r="AT425" s="43"/>
      <c r="AW425" s="43"/>
      <c r="AZ425" s="43"/>
      <c r="BC425" s="43"/>
      <c r="BF425" s="43"/>
      <c r="BI425" s="43"/>
      <c r="BL425" s="43"/>
      <c r="BO425" s="43"/>
      <c r="BR425" s="43"/>
      <c r="BU425" s="43"/>
      <c r="BX425" s="43"/>
      <c r="CA425" s="43"/>
      <c r="CD425" s="43"/>
      <c r="CG425" s="43"/>
      <c r="CJ425" s="43"/>
      <c r="CM425" s="43"/>
      <c r="CP425" s="43"/>
      <c r="CS425" s="43"/>
      <c r="CV425" s="43"/>
      <c r="CY425" s="43"/>
      <c r="DB425" s="43"/>
      <c r="DE425" s="43"/>
      <c r="DH425" s="43"/>
      <c r="DK425" s="43"/>
      <c r="DN425" s="43"/>
      <c r="DQ425" s="43"/>
      <c r="DT425" s="43"/>
      <c r="DW425" s="43"/>
      <c r="DZ425" s="43"/>
      <c r="EC425" s="43"/>
      <c r="EF425" s="43"/>
      <c r="EI425" s="43"/>
      <c r="EJ425" s="43"/>
    </row>
    <row r="426" spans="3:140" ht="15.75" customHeight="1">
      <c r="C426" s="43"/>
      <c r="D426" s="43"/>
      <c r="G426" s="43"/>
      <c r="J426" s="43"/>
      <c r="M426" s="43"/>
      <c r="P426" s="43"/>
      <c r="S426" s="43"/>
      <c r="V426" s="43"/>
      <c r="Y426" s="43"/>
      <c r="AB426" s="43"/>
      <c r="AE426" s="43"/>
      <c r="AH426" s="43"/>
      <c r="AK426" s="43"/>
      <c r="AN426" s="43"/>
      <c r="AQ426" s="43"/>
      <c r="AT426" s="43"/>
      <c r="AW426" s="43"/>
      <c r="AZ426" s="43"/>
      <c r="BC426" s="43"/>
      <c r="BF426" s="43"/>
      <c r="BI426" s="43"/>
      <c r="BL426" s="43"/>
      <c r="BO426" s="43"/>
      <c r="BR426" s="43"/>
      <c r="BU426" s="43"/>
      <c r="BX426" s="43"/>
      <c r="CA426" s="43"/>
      <c r="CD426" s="43"/>
      <c r="CG426" s="43"/>
      <c r="CJ426" s="43"/>
      <c r="CM426" s="43"/>
      <c r="CP426" s="43"/>
      <c r="CS426" s="43"/>
      <c r="CV426" s="43"/>
      <c r="CY426" s="43"/>
      <c r="DB426" s="43"/>
      <c r="DE426" s="43"/>
      <c r="DH426" s="43"/>
      <c r="DK426" s="43"/>
      <c r="DN426" s="43"/>
      <c r="DQ426" s="43"/>
      <c r="DT426" s="43"/>
      <c r="DW426" s="43"/>
      <c r="DZ426" s="43"/>
      <c r="EC426" s="43"/>
      <c r="EF426" s="43"/>
      <c r="EI426" s="43"/>
      <c r="EJ426" s="43"/>
    </row>
    <row r="427" spans="3:140" ht="15.75" customHeight="1">
      <c r="C427" s="43"/>
      <c r="D427" s="43"/>
      <c r="G427" s="43"/>
      <c r="J427" s="43"/>
      <c r="M427" s="43"/>
      <c r="P427" s="43"/>
      <c r="S427" s="43"/>
      <c r="V427" s="43"/>
      <c r="Y427" s="43"/>
      <c r="AB427" s="43"/>
      <c r="AE427" s="43"/>
      <c r="AH427" s="43"/>
      <c r="AK427" s="43"/>
      <c r="AN427" s="43"/>
      <c r="AQ427" s="43"/>
      <c r="AT427" s="43"/>
      <c r="AW427" s="43"/>
      <c r="AZ427" s="43"/>
      <c r="BC427" s="43"/>
      <c r="BF427" s="43"/>
      <c r="BI427" s="43"/>
      <c r="BL427" s="43"/>
      <c r="BO427" s="43"/>
      <c r="BR427" s="43"/>
      <c r="BU427" s="43"/>
      <c r="BX427" s="43"/>
      <c r="CA427" s="43"/>
      <c r="CD427" s="43"/>
      <c r="CG427" s="43"/>
      <c r="CJ427" s="43"/>
      <c r="CM427" s="43"/>
      <c r="CP427" s="43"/>
      <c r="CS427" s="43"/>
      <c r="CV427" s="43"/>
      <c r="CY427" s="43"/>
      <c r="DB427" s="43"/>
      <c r="DE427" s="43"/>
      <c r="DH427" s="43"/>
      <c r="DK427" s="43"/>
      <c r="DN427" s="43"/>
      <c r="DQ427" s="43"/>
      <c r="DT427" s="43"/>
      <c r="DW427" s="43"/>
      <c r="DZ427" s="43"/>
      <c r="EC427" s="43"/>
      <c r="EF427" s="43"/>
      <c r="EI427" s="43"/>
      <c r="EJ427" s="43"/>
    </row>
    <row r="428" spans="3:140" ht="15.75" customHeight="1">
      <c r="C428" s="43"/>
      <c r="D428" s="43"/>
      <c r="G428" s="43"/>
      <c r="J428" s="43"/>
      <c r="M428" s="43"/>
      <c r="P428" s="43"/>
      <c r="S428" s="43"/>
      <c r="V428" s="43"/>
      <c r="Y428" s="43"/>
      <c r="AB428" s="43"/>
      <c r="AE428" s="43"/>
      <c r="AH428" s="43"/>
      <c r="AK428" s="43"/>
      <c r="AN428" s="43"/>
      <c r="AQ428" s="43"/>
      <c r="AT428" s="43"/>
      <c r="AW428" s="43"/>
      <c r="AZ428" s="43"/>
      <c r="BC428" s="43"/>
      <c r="BF428" s="43"/>
      <c r="BI428" s="43"/>
      <c r="BL428" s="43"/>
      <c r="BO428" s="43"/>
      <c r="BR428" s="43"/>
      <c r="BU428" s="43"/>
      <c r="BX428" s="43"/>
      <c r="CA428" s="43"/>
      <c r="CD428" s="43"/>
      <c r="CG428" s="43"/>
      <c r="CJ428" s="43"/>
      <c r="CM428" s="43"/>
      <c r="CP428" s="43"/>
      <c r="CS428" s="43"/>
      <c r="CV428" s="43"/>
      <c r="CY428" s="43"/>
      <c r="DB428" s="43"/>
      <c r="DE428" s="43"/>
      <c r="DH428" s="43"/>
      <c r="DK428" s="43"/>
      <c r="DN428" s="43"/>
      <c r="DQ428" s="43"/>
      <c r="DT428" s="43"/>
      <c r="DW428" s="43"/>
      <c r="DZ428" s="43"/>
      <c r="EC428" s="43"/>
      <c r="EF428" s="43"/>
      <c r="EI428" s="43"/>
      <c r="EJ428" s="43"/>
    </row>
    <row r="429" spans="3:140" ht="15.75" customHeight="1">
      <c r="C429" s="43"/>
      <c r="D429" s="43"/>
      <c r="G429" s="43"/>
      <c r="J429" s="43"/>
      <c r="M429" s="43"/>
      <c r="P429" s="43"/>
      <c r="S429" s="43"/>
      <c r="V429" s="43"/>
      <c r="Y429" s="43"/>
      <c r="AB429" s="43"/>
      <c r="AE429" s="43"/>
      <c r="AH429" s="43"/>
      <c r="AK429" s="43"/>
      <c r="AN429" s="43"/>
      <c r="AQ429" s="43"/>
      <c r="AT429" s="43"/>
      <c r="AW429" s="43"/>
      <c r="AZ429" s="43"/>
      <c r="BC429" s="43"/>
      <c r="BF429" s="43"/>
      <c r="BI429" s="43"/>
      <c r="BL429" s="43"/>
      <c r="BO429" s="43"/>
      <c r="BR429" s="43"/>
      <c r="BU429" s="43"/>
      <c r="BX429" s="43"/>
      <c r="CA429" s="43"/>
      <c r="CD429" s="43"/>
      <c r="CG429" s="43"/>
      <c r="CJ429" s="43"/>
      <c r="CM429" s="43"/>
      <c r="CP429" s="43"/>
      <c r="CS429" s="43"/>
      <c r="CV429" s="43"/>
      <c r="CY429" s="43"/>
      <c r="DB429" s="43"/>
      <c r="DE429" s="43"/>
      <c r="DH429" s="43"/>
      <c r="DK429" s="43"/>
      <c r="DN429" s="43"/>
      <c r="DQ429" s="43"/>
      <c r="DT429" s="43"/>
      <c r="DW429" s="43"/>
      <c r="DZ429" s="43"/>
      <c r="EC429" s="43"/>
      <c r="EF429" s="43"/>
      <c r="EI429" s="43"/>
      <c r="EJ429" s="43"/>
    </row>
    <row r="430" spans="3:140" ht="15.75" customHeight="1">
      <c r="C430" s="43"/>
      <c r="D430" s="43"/>
      <c r="G430" s="43"/>
      <c r="J430" s="43"/>
      <c r="M430" s="43"/>
      <c r="P430" s="43"/>
      <c r="S430" s="43"/>
      <c r="V430" s="43"/>
      <c r="Y430" s="43"/>
      <c r="AB430" s="43"/>
      <c r="AE430" s="43"/>
      <c r="AH430" s="43"/>
      <c r="AK430" s="43"/>
      <c r="AN430" s="43"/>
      <c r="AQ430" s="43"/>
      <c r="AT430" s="43"/>
      <c r="AW430" s="43"/>
      <c r="AZ430" s="43"/>
      <c r="BC430" s="43"/>
      <c r="BF430" s="43"/>
      <c r="BI430" s="43"/>
      <c r="BL430" s="43"/>
      <c r="BO430" s="43"/>
      <c r="BR430" s="43"/>
      <c r="BU430" s="43"/>
      <c r="BX430" s="43"/>
      <c r="CA430" s="43"/>
      <c r="CD430" s="43"/>
      <c r="CG430" s="43"/>
      <c r="CJ430" s="43"/>
      <c r="CM430" s="43"/>
      <c r="CP430" s="43"/>
      <c r="CS430" s="43"/>
      <c r="CV430" s="43"/>
      <c r="CY430" s="43"/>
      <c r="DB430" s="43"/>
      <c r="DE430" s="43"/>
      <c r="DH430" s="43"/>
      <c r="DK430" s="43"/>
      <c r="DN430" s="43"/>
      <c r="DQ430" s="43"/>
      <c r="DT430" s="43"/>
      <c r="DW430" s="43"/>
      <c r="DZ430" s="43"/>
      <c r="EC430" s="43"/>
      <c r="EF430" s="43"/>
      <c r="EI430" s="43"/>
      <c r="EJ430" s="43"/>
    </row>
    <row r="431" spans="3:140" ht="15.75" customHeight="1">
      <c r="C431" s="43"/>
      <c r="D431" s="43"/>
      <c r="G431" s="43"/>
      <c r="J431" s="43"/>
      <c r="M431" s="43"/>
      <c r="P431" s="43"/>
      <c r="S431" s="43"/>
      <c r="V431" s="43"/>
      <c r="Y431" s="43"/>
      <c r="AB431" s="43"/>
      <c r="AE431" s="43"/>
      <c r="AH431" s="43"/>
      <c r="AK431" s="43"/>
      <c r="AN431" s="43"/>
      <c r="AQ431" s="43"/>
      <c r="AT431" s="43"/>
      <c r="AW431" s="43"/>
      <c r="AZ431" s="43"/>
      <c r="BC431" s="43"/>
      <c r="BF431" s="43"/>
      <c r="BI431" s="43"/>
      <c r="BL431" s="43"/>
      <c r="BO431" s="43"/>
      <c r="BR431" s="43"/>
      <c r="BU431" s="43"/>
      <c r="BX431" s="43"/>
      <c r="CA431" s="43"/>
      <c r="CD431" s="43"/>
      <c r="CG431" s="43"/>
      <c r="CJ431" s="43"/>
      <c r="CM431" s="43"/>
      <c r="CP431" s="43"/>
      <c r="CS431" s="43"/>
      <c r="CV431" s="43"/>
      <c r="CY431" s="43"/>
      <c r="DB431" s="43"/>
      <c r="DE431" s="43"/>
      <c r="DH431" s="43"/>
      <c r="DK431" s="43"/>
      <c r="DN431" s="43"/>
      <c r="DQ431" s="43"/>
      <c r="DT431" s="43"/>
      <c r="DW431" s="43"/>
      <c r="DZ431" s="43"/>
      <c r="EC431" s="43"/>
      <c r="EF431" s="43"/>
      <c r="EI431" s="43"/>
      <c r="EJ431" s="43"/>
    </row>
    <row r="432" spans="3:140" ht="15.75" customHeight="1">
      <c r="C432" s="43"/>
      <c r="D432" s="43"/>
      <c r="G432" s="43"/>
      <c r="J432" s="43"/>
      <c r="M432" s="43"/>
      <c r="P432" s="43"/>
      <c r="S432" s="43"/>
      <c r="V432" s="43"/>
      <c r="Y432" s="43"/>
      <c r="AB432" s="43"/>
      <c r="AE432" s="43"/>
      <c r="AH432" s="43"/>
      <c r="AK432" s="43"/>
      <c r="AN432" s="43"/>
      <c r="AQ432" s="43"/>
      <c r="AT432" s="43"/>
      <c r="AW432" s="43"/>
      <c r="AZ432" s="43"/>
      <c r="BC432" s="43"/>
      <c r="BF432" s="43"/>
      <c r="BI432" s="43"/>
      <c r="BL432" s="43"/>
      <c r="BO432" s="43"/>
      <c r="BR432" s="43"/>
      <c r="BU432" s="43"/>
      <c r="BX432" s="43"/>
      <c r="CA432" s="43"/>
      <c r="CD432" s="43"/>
      <c r="CG432" s="43"/>
      <c r="CJ432" s="43"/>
      <c r="CM432" s="43"/>
      <c r="CP432" s="43"/>
      <c r="CS432" s="43"/>
      <c r="CV432" s="43"/>
      <c r="CY432" s="43"/>
      <c r="DB432" s="43"/>
      <c r="DE432" s="43"/>
      <c r="DH432" s="43"/>
      <c r="DK432" s="43"/>
      <c r="DN432" s="43"/>
      <c r="DQ432" s="43"/>
      <c r="DT432" s="43"/>
      <c r="DW432" s="43"/>
      <c r="DZ432" s="43"/>
      <c r="EC432" s="43"/>
      <c r="EF432" s="43"/>
      <c r="EI432" s="43"/>
      <c r="EJ432" s="43"/>
    </row>
    <row r="433" spans="3:140" ht="15.75" customHeight="1">
      <c r="C433" s="43"/>
      <c r="D433" s="43"/>
      <c r="G433" s="43"/>
      <c r="J433" s="43"/>
      <c r="M433" s="43"/>
      <c r="P433" s="43"/>
      <c r="S433" s="43"/>
      <c r="V433" s="43"/>
      <c r="Y433" s="43"/>
      <c r="AB433" s="43"/>
      <c r="AE433" s="43"/>
      <c r="AH433" s="43"/>
      <c r="AK433" s="43"/>
      <c r="AN433" s="43"/>
      <c r="AQ433" s="43"/>
      <c r="AT433" s="43"/>
      <c r="AW433" s="43"/>
      <c r="AZ433" s="43"/>
      <c r="BC433" s="43"/>
      <c r="BF433" s="43"/>
      <c r="BI433" s="43"/>
      <c r="BL433" s="43"/>
      <c r="BO433" s="43"/>
      <c r="BR433" s="43"/>
      <c r="BU433" s="43"/>
      <c r="BX433" s="43"/>
      <c r="CA433" s="43"/>
      <c r="CD433" s="43"/>
      <c r="CG433" s="43"/>
      <c r="CJ433" s="43"/>
      <c r="CM433" s="43"/>
      <c r="CP433" s="43"/>
      <c r="CS433" s="43"/>
      <c r="CV433" s="43"/>
      <c r="CY433" s="43"/>
      <c r="DB433" s="43"/>
      <c r="DE433" s="43"/>
      <c r="DH433" s="43"/>
      <c r="DK433" s="43"/>
      <c r="DN433" s="43"/>
      <c r="DQ433" s="43"/>
      <c r="DT433" s="43"/>
      <c r="DW433" s="43"/>
      <c r="DZ433" s="43"/>
      <c r="EC433" s="43"/>
      <c r="EF433" s="43"/>
      <c r="EI433" s="43"/>
      <c r="EJ433" s="43"/>
    </row>
    <row r="434" spans="3:140" ht="15.75" customHeight="1">
      <c r="C434" s="43"/>
      <c r="D434" s="43"/>
      <c r="G434" s="43"/>
      <c r="J434" s="43"/>
      <c r="M434" s="43"/>
      <c r="P434" s="43"/>
      <c r="S434" s="43"/>
      <c r="V434" s="43"/>
      <c r="Y434" s="43"/>
      <c r="AB434" s="43"/>
      <c r="AE434" s="43"/>
      <c r="AH434" s="43"/>
      <c r="AK434" s="43"/>
      <c r="AN434" s="43"/>
      <c r="AQ434" s="43"/>
      <c r="AT434" s="43"/>
      <c r="AW434" s="43"/>
      <c r="AZ434" s="43"/>
      <c r="BC434" s="43"/>
      <c r="BF434" s="43"/>
      <c r="BI434" s="43"/>
      <c r="BL434" s="43"/>
      <c r="BO434" s="43"/>
      <c r="BR434" s="43"/>
      <c r="BU434" s="43"/>
      <c r="BX434" s="43"/>
      <c r="CA434" s="43"/>
      <c r="CD434" s="43"/>
      <c r="CG434" s="43"/>
      <c r="CJ434" s="43"/>
      <c r="CM434" s="43"/>
      <c r="CP434" s="43"/>
      <c r="CS434" s="43"/>
      <c r="CV434" s="43"/>
      <c r="CY434" s="43"/>
      <c r="DB434" s="43"/>
      <c r="DE434" s="43"/>
      <c r="DH434" s="43"/>
      <c r="DK434" s="43"/>
      <c r="DN434" s="43"/>
      <c r="DQ434" s="43"/>
      <c r="DT434" s="43"/>
      <c r="DW434" s="43"/>
      <c r="DZ434" s="43"/>
      <c r="EC434" s="43"/>
      <c r="EF434" s="43"/>
      <c r="EI434" s="43"/>
      <c r="EJ434" s="43"/>
    </row>
    <row r="435" spans="3:140" ht="15.75" customHeight="1">
      <c r="C435" s="43"/>
      <c r="D435" s="43"/>
      <c r="G435" s="43"/>
      <c r="J435" s="43"/>
      <c r="M435" s="43"/>
      <c r="P435" s="43"/>
      <c r="S435" s="43"/>
      <c r="V435" s="43"/>
      <c r="Y435" s="43"/>
      <c r="AB435" s="43"/>
      <c r="AE435" s="43"/>
      <c r="AH435" s="43"/>
      <c r="AK435" s="43"/>
      <c r="AN435" s="43"/>
      <c r="AQ435" s="43"/>
      <c r="AT435" s="43"/>
      <c r="AW435" s="43"/>
      <c r="AZ435" s="43"/>
      <c r="BC435" s="43"/>
      <c r="BF435" s="43"/>
      <c r="BI435" s="43"/>
      <c r="BL435" s="43"/>
      <c r="BO435" s="43"/>
      <c r="BR435" s="43"/>
      <c r="BU435" s="43"/>
      <c r="BX435" s="43"/>
      <c r="CA435" s="43"/>
      <c r="CD435" s="43"/>
      <c r="CG435" s="43"/>
      <c r="CJ435" s="43"/>
      <c r="CM435" s="43"/>
      <c r="CP435" s="43"/>
      <c r="CS435" s="43"/>
      <c r="CV435" s="43"/>
      <c r="CY435" s="43"/>
      <c r="DB435" s="43"/>
      <c r="DE435" s="43"/>
      <c r="DH435" s="43"/>
      <c r="DK435" s="43"/>
      <c r="DN435" s="43"/>
      <c r="DQ435" s="43"/>
      <c r="DT435" s="43"/>
      <c r="DW435" s="43"/>
      <c r="DZ435" s="43"/>
      <c r="EC435" s="43"/>
      <c r="EF435" s="43"/>
      <c r="EI435" s="43"/>
      <c r="EJ435" s="43"/>
    </row>
    <row r="436" spans="3:140" ht="15.75" customHeight="1">
      <c r="C436" s="43"/>
      <c r="D436" s="43"/>
      <c r="G436" s="43"/>
      <c r="J436" s="43"/>
      <c r="M436" s="43"/>
      <c r="P436" s="43"/>
      <c r="S436" s="43"/>
      <c r="V436" s="43"/>
      <c r="Y436" s="43"/>
      <c r="AB436" s="43"/>
      <c r="AE436" s="43"/>
      <c r="AH436" s="43"/>
      <c r="AK436" s="43"/>
      <c r="AN436" s="43"/>
      <c r="AQ436" s="43"/>
      <c r="AT436" s="43"/>
      <c r="AW436" s="43"/>
      <c r="AZ436" s="43"/>
      <c r="BC436" s="43"/>
      <c r="BF436" s="43"/>
      <c r="BI436" s="43"/>
      <c r="BL436" s="43"/>
      <c r="BO436" s="43"/>
      <c r="BR436" s="43"/>
      <c r="BU436" s="43"/>
      <c r="BX436" s="43"/>
      <c r="CA436" s="43"/>
      <c r="CD436" s="43"/>
      <c r="CG436" s="43"/>
      <c r="CJ436" s="43"/>
      <c r="CM436" s="43"/>
      <c r="CP436" s="43"/>
      <c r="CS436" s="43"/>
      <c r="CV436" s="43"/>
      <c r="CY436" s="43"/>
      <c r="DB436" s="43"/>
      <c r="DE436" s="43"/>
      <c r="DH436" s="43"/>
      <c r="DK436" s="43"/>
      <c r="DN436" s="43"/>
      <c r="DQ436" s="43"/>
      <c r="DT436" s="43"/>
      <c r="DW436" s="43"/>
      <c r="DZ436" s="43"/>
      <c r="EC436" s="43"/>
      <c r="EF436" s="43"/>
      <c r="EI436" s="43"/>
      <c r="EJ436" s="43"/>
    </row>
    <row r="437" spans="3:140" ht="15.75" customHeight="1">
      <c r="C437" s="43"/>
      <c r="D437" s="43"/>
      <c r="G437" s="43"/>
      <c r="J437" s="43"/>
      <c r="M437" s="43"/>
      <c r="P437" s="43"/>
      <c r="S437" s="43"/>
      <c r="V437" s="43"/>
      <c r="Y437" s="43"/>
      <c r="AB437" s="43"/>
      <c r="AE437" s="43"/>
      <c r="AH437" s="43"/>
      <c r="AK437" s="43"/>
      <c r="AN437" s="43"/>
      <c r="AQ437" s="43"/>
      <c r="AT437" s="43"/>
      <c r="AW437" s="43"/>
      <c r="AZ437" s="43"/>
      <c r="BC437" s="43"/>
      <c r="BF437" s="43"/>
      <c r="BI437" s="43"/>
      <c r="BL437" s="43"/>
      <c r="BO437" s="43"/>
      <c r="BR437" s="43"/>
      <c r="BU437" s="43"/>
      <c r="BX437" s="43"/>
      <c r="CA437" s="43"/>
      <c r="CD437" s="43"/>
      <c r="CG437" s="43"/>
      <c r="CJ437" s="43"/>
      <c r="CM437" s="43"/>
      <c r="CP437" s="43"/>
      <c r="CS437" s="43"/>
      <c r="CV437" s="43"/>
      <c r="CY437" s="43"/>
      <c r="DB437" s="43"/>
      <c r="DE437" s="43"/>
      <c r="DH437" s="43"/>
      <c r="DK437" s="43"/>
      <c r="DN437" s="43"/>
      <c r="DQ437" s="43"/>
      <c r="DT437" s="43"/>
      <c r="DW437" s="43"/>
      <c r="DZ437" s="43"/>
      <c r="EC437" s="43"/>
      <c r="EF437" s="43"/>
      <c r="EI437" s="43"/>
      <c r="EJ437" s="43"/>
    </row>
    <row r="438" spans="3:140" ht="15.75" customHeight="1">
      <c r="C438" s="43"/>
      <c r="D438" s="43"/>
      <c r="G438" s="43"/>
      <c r="J438" s="43"/>
      <c r="M438" s="43"/>
      <c r="P438" s="43"/>
      <c r="S438" s="43"/>
      <c r="V438" s="43"/>
      <c r="Y438" s="43"/>
      <c r="AB438" s="43"/>
      <c r="AE438" s="43"/>
      <c r="AH438" s="43"/>
      <c r="AK438" s="43"/>
      <c r="AN438" s="43"/>
      <c r="AQ438" s="43"/>
      <c r="AT438" s="43"/>
      <c r="AW438" s="43"/>
      <c r="AZ438" s="43"/>
      <c r="BC438" s="43"/>
      <c r="BF438" s="43"/>
      <c r="BI438" s="43"/>
      <c r="BL438" s="43"/>
      <c r="BO438" s="43"/>
      <c r="BR438" s="43"/>
      <c r="BU438" s="43"/>
      <c r="BX438" s="43"/>
      <c r="CA438" s="43"/>
      <c r="CD438" s="43"/>
      <c r="CG438" s="43"/>
      <c r="CJ438" s="43"/>
      <c r="CM438" s="43"/>
      <c r="CP438" s="43"/>
      <c r="CS438" s="43"/>
      <c r="CV438" s="43"/>
      <c r="CY438" s="43"/>
      <c r="DB438" s="43"/>
      <c r="DE438" s="43"/>
      <c r="DH438" s="43"/>
      <c r="DK438" s="43"/>
      <c r="DN438" s="43"/>
      <c r="DQ438" s="43"/>
      <c r="DT438" s="43"/>
      <c r="DW438" s="43"/>
      <c r="DZ438" s="43"/>
      <c r="EC438" s="43"/>
      <c r="EF438" s="43"/>
      <c r="EI438" s="43"/>
      <c r="EJ438" s="43"/>
    </row>
    <row r="439" spans="3:140" ht="15.75" customHeight="1">
      <c r="C439" s="43"/>
      <c r="D439" s="43"/>
      <c r="G439" s="43"/>
      <c r="J439" s="43"/>
      <c r="M439" s="43"/>
      <c r="P439" s="43"/>
      <c r="S439" s="43"/>
      <c r="V439" s="43"/>
      <c r="Y439" s="43"/>
      <c r="AB439" s="43"/>
      <c r="AE439" s="43"/>
      <c r="AH439" s="43"/>
      <c r="AK439" s="43"/>
      <c r="AN439" s="43"/>
      <c r="AQ439" s="43"/>
      <c r="AT439" s="43"/>
      <c r="AW439" s="43"/>
      <c r="AZ439" s="43"/>
      <c r="BC439" s="43"/>
      <c r="BF439" s="43"/>
      <c r="BI439" s="43"/>
      <c r="BL439" s="43"/>
      <c r="BO439" s="43"/>
      <c r="BR439" s="43"/>
      <c r="BU439" s="43"/>
      <c r="BX439" s="43"/>
      <c r="CA439" s="43"/>
      <c r="CD439" s="43"/>
      <c r="CG439" s="43"/>
      <c r="CJ439" s="43"/>
      <c r="CM439" s="43"/>
      <c r="CP439" s="43"/>
      <c r="CS439" s="43"/>
      <c r="CV439" s="43"/>
      <c r="CY439" s="43"/>
      <c r="DB439" s="43"/>
      <c r="DE439" s="43"/>
      <c r="DH439" s="43"/>
      <c r="DK439" s="43"/>
      <c r="DN439" s="43"/>
      <c r="DQ439" s="43"/>
      <c r="DT439" s="43"/>
      <c r="DW439" s="43"/>
      <c r="DZ439" s="43"/>
      <c r="EC439" s="43"/>
      <c r="EF439" s="43"/>
      <c r="EI439" s="43"/>
      <c r="EJ439" s="43"/>
    </row>
    <row r="440" spans="3:140" ht="15.75" customHeight="1">
      <c r="C440" s="43"/>
      <c r="D440" s="43"/>
      <c r="G440" s="43"/>
      <c r="J440" s="43"/>
      <c r="M440" s="43"/>
      <c r="P440" s="43"/>
      <c r="S440" s="43"/>
      <c r="V440" s="43"/>
      <c r="Y440" s="43"/>
      <c r="AB440" s="43"/>
      <c r="AE440" s="43"/>
      <c r="AH440" s="43"/>
      <c r="AK440" s="43"/>
      <c r="AN440" s="43"/>
      <c r="AQ440" s="43"/>
      <c r="AT440" s="43"/>
      <c r="AW440" s="43"/>
      <c r="AZ440" s="43"/>
      <c r="BC440" s="43"/>
      <c r="BF440" s="43"/>
      <c r="BI440" s="43"/>
      <c r="BL440" s="43"/>
      <c r="BO440" s="43"/>
      <c r="BR440" s="43"/>
      <c r="BU440" s="43"/>
      <c r="BX440" s="43"/>
      <c r="CA440" s="43"/>
      <c r="CD440" s="43"/>
      <c r="CG440" s="43"/>
      <c r="CJ440" s="43"/>
      <c r="CM440" s="43"/>
      <c r="CP440" s="43"/>
      <c r="CS440" s="43"/>
      <c r="CV440" s="43"/>
      <c r="CY440" s="43"/>
      <c r="DB440" s="43"/>
      <c r="DE440" s="43"/>
      <c r="DH440" s="43"/>
      <c r="DK440" s="43"/>
      <c r="DN440" s="43"/>
      <c r="DQ440" s="43"/>
      <c r="DT440" s="43"/>
      <c r="DW440" s="43"/>
      <c r="DZ440" s="43"/>
      <c r="EC440" s="43"/>
      <c r="EF440" s="43"/>
      <c r="EI440" s="43"/>
      <c r="EJ440" s="43"/>
    </row>
    <row r="441" spans="3:140" ht="15.75" customHeight="1">
      <c r="C441" s="43"/>
      <c r="D441" s="43"/>
      <c r="G441" s="43"/>
      <c r="J441" s="43"/>
      <c r="M441" s="43"/>
      <c r="P441" s="43"/>
      <c r="S441" s="43"/>
      <c r="V441" s="43"/>
      <c r="Y441" s="43"/>
      <c r="AB441" s="43"/>
      <c r="AE441" s="43"/>
      <c r="AH441" s="43"/>
      <c r="AK441" s="43"/>
      <c r="AN441" s="43"/>
      <c r="AQ441" s="43"/>
      <c r="AT441" s="43"/>
      <c r="AW441" s="43"/>
      <c r="AZ441" s="43"/>
      <c r="BC441" s="43"/>
      <c r="BF441" s="43"/>
      <c r="BI441" s="43"/>
      <c r="BL441" s="43"/>
      <c r="BO441" s="43"/>
      <c r="BR441" s="43"/>
      <c r="BU441" s="43"/>
      <c r="BX441" s="43"/>
      <c r="CA441" s="43"/>
      <c r="CD441" s="43"/>
      <c r="CG441" s="43"/>
      <c r="CJ441" s="43"/>
      <c r="CM441" s="43"/>
      <c r="CP441" s="43"/>
      <c r="CS441" s="43"/>
      <c r="CV441" s="43"/>
      <c r="CY441" s="43"/>
      <c r="DB441" s="43"/>
      <c r="DE441" s="43"/>
      <c r="DH441" s="43"/>
      <c r="DK441" s="43"/>
      <c r="DN441" s="43"/>
      <c r="DQ441" s="43"/>
      <c r="DT441" s="43"/>
      <c r="DW441" s="43"/>
      <c r="DZ441" s="43"/>
      <c r="EC441" s="43"/>
      <c r="EF441" s="43"/>
      <c r="EI441" s="43"/>
      <c r="EJ441" s="43"/>
    </row>
    <row r="442" spans="3:140" ht="15.75" customHeight="1">
      <c r="C442" s="43"/>
      <c r="D442" s="43"/>
      <c r="G442" s="43"/>
      <c r="J442" s="43"/>
      <c r="M442" s="43"/>
      <c r="P442" s="43"/>
      <c r="S442" s="43"/>
      <c r="V442" s="43"/>
      <c r="Y442" s="43"/>
      <c r="AB442" s="43"/>
      <c r="AE442" s="43"/>
      <c r="AH442" s="43"/>
      <c r="AK442" s="43"/>
      <c r="AN442" s="43"/>
      <c r="AQ442" s="43"/>
      <c r="AT442" s="43"/>
      <c r="AW442" s="43"/>
      <c r="AZ442" s="43"/>
      <c r="BC442" s="43"/>
      <c r="BF442" s="43"/>
      <c r="BI442" s="43"/>
      <c r="BL442" s="43"/>
      <c r="BO442" s="43"/>
      <c r="BR442" s="43"/>
      <c r="BU442" s="43"/>
      <c r="BX442" s="43"/>
      <c r="CA442" s="43"/>
      <c r="CD442" s="43"/>
      <c r="CG442" s="43"/>
      <c r="CJ442" s="43"/>
      <c r="CM442" s="43"/>
      <c r="CP442" s="43"/>
      <c r="CS442" s="43"/>
      <c r="CV442" s="43"/>
      <c r="CY442" s="43"/>
      <c r="DB442" s="43"/>
      <c r="DE442" s="43"/>
      <c r="DH442" s="43"/>
      <c r="DK442" s="43"/>
      <c r="DN442" s="43"/>
      <c r="DQ442" s="43"/>
      <c r="DT442" s="43"/>
      <c r="DW442" s="43"/>
      <c r="DZ442" s="43"/>
      <c r="EC442" s="43"/>
      <c r="EF442" s="43"/>
      <c r="EI442" s="43"/>
      <c r="EJ442" s="43"/>
    </row>
    <row r="443" spans="3:140" ht="15.75" customHeight="1">
      <c r="C443" s="43"/>
      <c r="D443" s="43"/>
      <c r="G443" s="43"/>
      <c r="J443" s="43"/>
      <c r="M443" s="43"/>
      <c r="P443" s="43"/>
      <c r="S443" s="43"/>
      <c r="V443" s="43"/>
      <c r="Y443" s="43"/>
      <c r="AB443" s="43"/>
      <c r="AE443" s="43"/>
      <c r="AH443" s="43"/>
      <c r="AK443" s="43"/>
      <c r="AN443" s="43"/>
      <c r="AQ443" s="43"/>
      <c r="AT443" s="43"/>
      <c r="AW443" s="43"/>
      <c r="AZ443" s="43"/>
      <c r="BC443" s="43"/>
      <c r="BF443" s="43"/>
      <c r="BI443" s="43"/>
      <c r="BL443" s="43"/>
      <c r="BO443" s="43"/>
      <c r="BR443" s="43"/>
      <c r="BU443" s="43"/>
      <c r="BX443" s="43"/>
      <c r="CA443" s="43"/>
      <c r="CD443" s="43"/>
      <c r="CG443" s="43"/>
      <c r="CJ443" s="43"/>
      <c r="CM443" s="43"/>
      <c r="CP443" s="43"/>
      <c r="CS443" s="43"/>
      <c r="CV443" s="43"/>
      <c r="CY443" s="43"/>
      <c r="DB443" s="43"/>
      <c r="DE443" s="43"/>
      <c r="DH443" s="43"/>
      <c r="DK443" s="43"/>
      <c r="DN443" s="43"/>
      <c r="DQ443" s="43"/>
      <c r="DT443" s="43"/>
      <c r="DW443" s="43"/>
      <c r="DZ443" s="43"/>
      <c r="EC443" s="43"/>
      <c r="EF443" s="43"/>
      <c r="EI443" s="43"/>
      <c r="EJ443" s="43"/>
    </row>
    <row r="444" spans="3:140" ht="15.75" customHeight="1">
      <c r="C444" s="43"/>
      <c r="D444" s="43"/>
      <c r="G444" s="43"/>
      <c r="J444" s="43"/>
      <c r="M444" s="43"/>
      <c r="P444" s="43"/>
      <c r="S444" s="43"/>
      <c r="V444" s="43"/>
      <c r="Y444" s="43"/>
      <c r="AB444" s="43"/>
      <c r="AE444" s="43"/>
      <c r="AH444" s="43"/>
      <c r="AK444" s="43"/>
      <c r="AN444" s="43"/>
      <c r="AQ444" s="43"/>
      <c r="AT444" s="43"/>
      <c r="AW444" s="43"/>
      <c r="AZ444" s="43"/>
      <c r="BC444" s="43"/>
      <c r="BF444" s="43"/>
      <c r="BI444" s="43"/>
      <c r="BL444" s="43"/>
      <c r="BO444" s="43"/>
      <c r="BR444" s="43"/>
      <c r="BU444" s="43"/>
      <c r="BX444" s="43"/>
      <c r="CA444" s="43"/>
      <c r="CD444" s="43"/>
      <c r="CG444" s="43"/>
      <c r="CJ444" s="43"/>
      <c r="CM444" s="43"/>
      <c r="CP444" s="43"/>
      <c r="CS444" s="43"/>
      <c r="CV444" s="43"/>
      <c r="CY444" s="43"/>
      <c r="DB444" s="43"/>
      <c r="DE444" s="43"/>
      <c r="DH444" s="43"/>
      <c r="DK444" s="43"/>
      <c r="DN444" s="43"/>
      <c r="DQ444" s="43"/>
      <c r="DT444" s="43"/>
      <c r="DW444" s="43"/>
      <c r="DZ444" s="43"/>
      <c r="EC444" s="43"/>
      <c r="EF444" s="43"/>
      <c r="EI444" s="43"/>
      <c r="EJ444" s="43"/>
    </row>
    <row r="445" spans="3:140" ht="15.75" customHeight="1">
      <c r="C445" s="43"/>
      <c r="D445" s="43"/>
      <c r="G445" s="43"/>
      <c r="J445" s="43"/>
      <c r="M445" s="43"/>
      <c r="P445" s="43"/>
      <c r="S445" s="43"/>
      <c r="V445" s="43"/>
      <c r="Y445" s="43"/>
      <c r="AB445" s="43"/>
      <c r="AE445" s="43"/>
      <c r="AH445" s="43"/>
      <c r="AK445" s="43"/>
      <c r="AN445" s="43"/>
      <c r="AQ445" s="43"/>
      <c r="AT445" s="43"/>
      <c r="AW445" s="43"/>
      <c r="AZ445" s="43"/>
      <c r="BC445" s="43"/>
      <c r="BF445" s="43"/>
      <c r="BI445" s="43"/>
      <c r="BL445" s="43"/>
      <c r="BO445" s="43"/>
      <c r="BR445" s="43"/>
      <c r="BU445" s="43"/>
      <c r="BX445" s="43"/>
      <c r="CA445" s="43"/>
      <c r="CD445" s="43"/>
      <c r="CG445" s="43"/>
      <c r="CJ445" s="43"/>
      <c r="CM445" s="43"/>
      <c r="CP445" s="43"/>
      <c r="CS445" s="43"/>
      <c r="CV445" s="43"/>
      <c r="CY445" s="43"/>
      <c r="DB445" s="43"/>
      <c r="DE445" s="43"/>
      <c r="DH445" s="43"/>
      <c r="DK445" s="43"/>
      <c r="DN445" s="43"/>
      <c r="DQ445" s="43"/>
      <c r="DT445" s="43"/>
      <c r="DW445" s="43"/>
      <c r="DZ445" s="43"/>
      <c r="EC445" s="43"/>
      <c r="EF445" s="43"/>
      <c r="EI445" s="43"/>
      <c r="EJ445" s="43"/>
    </row>
    <row r="446" spans="3:140" ht="15.75" customHeight="1">
      <c r="C446" s="43"/>
      <c r="D446" s="43"/>
      <c r="G446" s="43"/>
      <c r="J446" s="43"/>
      <c r="M446" s="43"/>
      <c r="P446" s="43"/>
      <c r="S446" s="43"/>
      <c r="V446" s="43"/>
      <c r="Y446" s="43"/>
      <c r="AB446" s="43"/>
      <c r="AE446" s="43"/>
      <c r="AH446" s="43"/>
      <c r="AK446" s="43"/>
      <c r="AN446" s="43"/>
      <c r="AQ446" s="43"/>
      <c r="AT446" s="43"/>
      <c r="AW446" s="43"/>
      <c r="AZ446" s="43"/>
      <c r="BC446" s="43"/>
      <c r="BF446" s="43"/>
      <c r="BI446" s="43"/>
      <c r="BL446" s="43"/>
      <c r="BO446" s="43"/>
      <c r="BR446" s="43"/>
      <c r="BU446" s="43"/>
      <c r="BX446" s="43"/>
      <c r="CA446" s="43"/>
      <c r="CD446" s="43"/>
      <c r="CG446" s="43"/>
      <c r="CJ446" s="43"/>
      <c r="CM446" s="43"/>
      <c r="CP446" s="43"/>
      <c r="CS446" s="43"/>
      <c r="CV446" s="43"/>
      <c r="CY446" s="43"/>
      <c r="DB446" s="43"/>
      <c r="DE446" s="43"/>
      <c r="DH446" s="43"/>
      <c r="DK446" s="43"/>
      <c r="DN446" s="43"/>
      <c r="DQ446" s="43"/>
      <c r="DT446" s="43"/>
      <c r="DW446" s="43"/>
      <c r="DZ446" s="43"/>
      <c r="EC446" s="43"/>
      <c r="EF446" s="43"/>
      <c r="EI446" s="43"/>
      <c r="EJ446" s="43"/>
    </row>
    <row r="447" spans="3:140" ht="15.75" customHeight="1">
      <c r="C447" s="43"/>
      <c r="D447" s="43"/>
      <c r="G447" s="43"/>
      <c r="J447" s="43"/>
      <c r="M447" s="43"/>
      <c r="P447" s="43"/>
      <c r="S447" s="43"/>
      <c r="V447" s="43"/>
      <c r="Y447" s="43"/>
      <c r="AB447" s="43"/>
      <c r="AE447" s="43"/>
      <c r="AH447" s="43"/>
      <c r="AK447" s="43"/>
      <c r="AN447" s="43"/>
      <c r="AQ447" s="43"/>
      <c r="AT447" s="43"/>
      <c r="AW447" s="43"/>
      <c r="AZ447" s="43"/>
      <c r="BC447" s="43"/>
      <c r="BF447" s="43"/>
      <c r="BI447" s="43"/>
      <c r="BL447" s="43"/>
      <c r="BO447" s="43"/>
      <c r="BR447" s="43"/>
      <c r="BU447" s="43"/>
      <c r="BX447" s="43"/>
      <c r="CA447" s="43"/>
      <c r="CD447" s="43"/>
      <c r="CG447" s="43"/>
      <c r="CJ447" s="43"/>
      <c r="CM447" s="43"/>
      <c r="CP447" s="43"/>
      <c r="CS447" s="43"/>
      <c r="CV447" s="43"/>
      <c r="CY447" s="43"/>
      <c r="DB447" s="43"/>
      <c r="DE447" s="43"/>
      <c r="DH447" s="43"/>
      <c r="DK447" s="43"/>
      <c r="DN447" s="43"/>
      <c r="DQ447" s="43"/>
      <c r="DT447" s="43"/>
      <c r="DW447" s="43"/>
      <c r="DZ447" s="43"/>
      <c r="EC447" s="43"/>
      <c r="EF447" s="43"/>
      <c r="EI447" s="43"/>
      <c r="EJ447" s="43"/>
    </row>
    <row r="448" spans="3:140" ht="15.75" customHeight="1">
      <c r="C448" s="43"/>
      <c r="D448" s="43"/>
      <c r="G448" s="43"/>
      <c r="J448" s="43"/>
      <c r="M448" s="43"/>
      <c r="P448" s="43"/>
      <c r="S448" s="43"/>
      <c r="V448" s="43"/>
      <c r="Y448" s="43"/>
      <c r="AB448" s="43"/>
      <c r="AE448" s="43"/>
      <c r="AH448" s="43"/>
      <c r="AK448" s="43"/>
      <c r="AN448" s="43"/>
      <c r="AQ448" s="43"/>
      <c r="AT448" s="43"/>
      <c r="AW448" s="43"/>
      <c r="AZ448" s="43"/>
      <c r="BC448" s="43"/>
      <c r="BF448" s="43"/>
      <c r="BI448" s="43"/>
      <c r="BL448" s="43"/>
      <c r="BO448" s="43"/>
      <c r="BR448" s="43"/>
      <c r="BU448" s="43"/>
      <c r="BX448" s="43"/>
      <c r="CA448" s="43"/>
      <c r="CD448" s="43"/>
      <c r="CG448" s="43"/>
      <c r="CJ448" s="43"/>
      <c r="CM448" s="43"/>
      <c r="CP448" s="43"/>
      <c r="CS448" s="43"/>
      <c r="CV448" s="43"/>
      <c r="CY448" s="43"/>
      <c r="DB448" s="43"/>
      <c r="DE448" s="43"/>
      <c r="DH448" s="43"/>
      <c r="DK448" s="43"/>
      <c r="DN448" s="43"/>
      <c r="DQ448" s="43"/>
      <c r="DT448" s="43"/>
      <c r="DW448" s="43"/>
      <c r="DZ448" s="43"/>
      <c r="EC448" s="43"/>
      <c r="EF448" s="43"/>
      <c r="EI448" s="43"/>
      <c r="EJ448" s="43"/>
    </row>
    <row r="449" spans="3:140" ht="15.75" customHeight="1">
      <c r="C449" s="43"/>
      <c r="D449" s="43"/>
      <c r="G449" s="43"/>
      <c r="J449" s="43"/>
      <c r="M449" s="43"/>
      <c r="P449" s="43"/>
      <c r="S449" s="43"/>
      <c r="V449" s="43"/>
      <c r="Y449" s="43"/>
      <c r="AB449" s="43"/>
      <c r="AE449" s="43"/>
      <c r="AH449" s="43"/>
      <c r="AK449" s="43"/>
      <c r="AN449" s="43"/>
      <c r="AQ449" s="43"/>
      <c r="AT449" s="43"/>
      <c r="AW449" s="43"/>
      <c r="AZ449" s="43"/>
      <c r="BC449" s="43"/>
      <c r="BF449" s="43"/>
      <c r="BI449" s="43"/>
      <c r="BL449" s="43"/>
      <c r="BO449" s="43"/>
      <c r="BR449" s="43"/>
      <c r="BU449" s="43"/>
      <c r="BX449" s="43"/>
      <c r="CA449" s="43"/>
      <c r="CD449" s="43"/>
      <c r="CG449" s="43"/>
      <c r="CJ449" s="43"/>
      <c r="CM449" s="43"/>
      <c r="CP449" s="43"/>
      <c r="CS449" s="43"/>
      <c r="CV449" s="43"/>
      <c r="CY449" s="43"/>
      <c r="DB449" s="43"/>
      <c r="DE449" s="43"/>
      <c r="DH449" s="43"/>
      <c r="DK449" s="43"/>
      <c r="DN449" s="43"/>
      <c r="DQ449" s="43"/>
      <c r="DT449" s="43"/>
      <c r="DW449" s="43"/>
      <c r="DZ449" s="43"/>
      <c r="EC449" s="43"/>
      <c r="EF449" s="43"/>
      <c r="EI449" s="43"/>
      <c r="EJ449" s="43"/>
    </row>
    <row r="450" spans="3:140" ht="15.75" customHeight="1">
      <c r="C450" s="43"/>
      <c r="D450" s="43"/>
      <c r="G450" s="43"/>
      <c r="J450" s="43"/>
      <c r="M450" s="43"/>
      <c r="P450" s="43"/>
      <c r="S450" s="43"/>
      <c r="V450" s="43"/>
      <c r="Y450" s="43"/>
      <c r="AB450" s="43"/>
      <c r="AE450" s="43"/>
      <c r="AH450" s="43"/>
      <c r="AK450" s="43"/>
      <c r="AN450" s="43"/>
      <c r="AQ450" s="43"/>
      <c r="AT450" s="43"/>
      <c r="AW450" s="43"/>
      <c r="AZ450" s="43"/>
      <c r="BC450" s="43"/>
      <c r="BF450" s="43"/>
      <c r="BI450" s="43"/>
      <c r="BL450" s="43"/>
      <c r="BO450" s="43"/>
      <c r="BR450" s="43"/>
      <c r="BU450" s="43"/>
      <c r="BX450" s="43"/>
      <c r="CA450" s="43"/>
      <c r="CD450" s="43"/>
      <c r="CG450" s="43"/>
      <c r="CJ450" s="43"/>
      <c r="CM450" s="43"/>
      <c r="CP450" s="43"/>
      <c r="CS450" s="43"/>
      <c r="CV450" s="43"/>
      <c r="CY450" s="43"/>
      <c r="DB450" s="43"/>
      <c r="DE450" s="43"/>
      <c r="DH450" s="43"/>
      <c r="DK450" s="43"/>
      <c r="DN450" s="43"/>
      <c r="DQ450" s="43"/>
      <c r="DT450" s="43"/>
      <c r="DW450" s="43"/>
      <c r="DZ450" s="43"/>
      <c r="EC450" s="43"/>
      <c r="EF450" s="43"/>
      <c r="EI450" s="43"/>
      <c r="EJ450" s="43"/>
    </row>
    <row r="451" spans="3:140" ht="15.75" customHeight="1">
      <c r="C451" s="43"/>
      <c r="D451" s="43"/>
      <c r="G451" s="43"/>
      <c r="J451" s="43"/>
      <c r="M451" s="43"/>
      <c r="P451" s="43"/>
      <c r="S451" s="43"/>
      <c r="V451" s="43"/>
      <c r="Y451" s="43"/>
      <c r="AB451" s="43"/>
      <c r="AE451" s="43"/>
      <c r="AH451" s="43"/>
      <c r="AK451" s="43"/>
      <c r="AN451" s="43"/>
      <c r="AQ451" s="43"/>
      <c r="AT451" s="43"/>
      <c r="AW451" s="43"/>
      <c r="AZ451" s="43"/>
      <c r="BC451" s="43"/>
      <c r="BF451" s="43"/>
      <c r="BI451" s="43"/>
      <c r="BL451" s="43"/>
      <c r="BO451" s="43"/>
      <c r="BR451" s="43"/>
      <c r="BU451" s="43"/>
      <c r="BX451" s="43"/>
      <c r="CA451" s="43"/>
      <c r="CD451" s="43"/>
      <c r="CG451" s="43"/>
      <c r="CJ451" s="43"/>
      <c r="CM451" s="43"/>
      <c r="CP451" s="43"/>
      <c r="CS451" s="43"/>
      <c r="CV451" s="43"/>
      <c r="CY451" s="43"/>
      <c r="DB451" s="43"/>
      <c r="DE451" s="43"/>
      <c r="DH451" s="43"/>
      <c r="DK451" s="43"/>
      <c r="DN451" s="43"/>
      <c r="DQ451" s="43"/>
      <c r="DT451" s="43"/>
      <c r="DW451" s="43"/>
      <c r="DZ451" s="43"/>
      <c r="EC451" s="43"/>
      <c r="EF451" s="43"/>
      <c r="EI451" s="43"/>
      <c r="EJ451" s="43"/>
    </row>
    <row r="452" spans="3:140" ht="15.75" customHeight="1">
      <c r="C452" s="43"/>
      <c r="D452" s="43"/>
      <c r="G452" s="43"/>
      <c r="J452" s="43"/>
      <c r="M452" s="43"/>
      <c r="P452" s="43"/>
      <c r="S452" s="43"/>
      <c r="V452" s="43"/>
      <c r="Y452" s="43"/>
      <c r="AB452" s="43"/>
      <c r="AE452" s="43"/>
      <c r="AH452" s="43"/>
      <c r="AK452" s="43"/>
      <c r="AN452" s="43"/>
      <c r="AQ452" s="43"/>
      <c r="AT452" s="43"/>
      <c r="AW452" s="43"/>
      <c r="AZ452" s="43"/>
      <c r="BC452" s="43"/>
      <c r="BF452" s="43"/>
      <c r="BI452" s="43"/>
      <c r="BL452" s="43"/>
      <c r="BO452" s="43"/>
      <c r="BR452" s="43"/>
      <c r="BU452" s="43"/>
      <c r="BX452" s="43"/>
      <c r="CA452" s="43"/>
      <c r="CD452" s="43"/>
      <c r="CG452" s="43"/>
      <c r="CJ452" s="43"/>
      <c r="CM452" s="43"/>
      <c r="CP452" s="43"/>
      <c r="CS452" s="43"/>
      <c r="CV452" s="43"/>
      <c r="CY452" s="43"/>
      <c r="DB452" s="43"/>
      <c r="DE452" s="43"/>
      <c r="DH452" s="43"/>
      <c r="DK452" s="43"/>
      <c r="DN452" s="43"/>
      <c r="DQ452" s="43"/>
      <c r="DT452" s="43"/>
      <c r="DW452" s="43"/>
      <c r="DZ452" s="43"/>
      <c r="EC452" s="43"/>
      <c r="EF452" s="43"/>
      <c r="EI452" s="43"/>
      <c r="EJ452" s="43"/>
    </row>
    <row r="453" spans="3:140" ht="15.75" customHeight="1">
      <c r="C453" s="43"/>
      <c r="D453" s="43"/>
      <c r="G453" s="43"/>
      <c r="J453" s="43"/>
      <c r="M453" s="43"/>
      <c r="P453" s="43"/>
      <c r="S453" s="43"/>
      <c r="V453" s="43"/>
      <c r="Y453" s="43"/>
      <c r="AB453" s="43"/>
      <c r="AE453" s="43"/>
      <c r="AH453" s="43"/>
      <c r="AK453" s="43"/>
      <c r="AN453" s="43"/>
      <c r="AQ453" s="43"/>
      <c r="AT453" s="43"/>
      <c r="AW453" s="43"/>
      <c r="AZ453" s="43"/>
      <c r="BC453" s="43"/>
      <c r="BF453" s="43"/>
      <c r="BI453" s="43"/>
      <c r="BL453" s="43"/>
      <c r="BO453" s="43"/>
      <c r="BR453" s="43"/>
      <c r="BU453" s="43"/>
      <c r="BX453" s="43"/>
      <c r="CA453" s="43"/>
      <c r="CD453" s="43"/>
      <c r="CG453" s="43"/>
      <c r="CJ453" s="43"/>
      <c r="CM453" s="43"/>
      <c r="CP453" s="43"/>
      <c r="CS453" s="43"/>
      <c r="CV453" s="43"/>
      <c r="CY453" s="43"/>
      <c r="DB453" s="43"/>
      <c r="DE453" s="43"/>
      <c r="DH453" s="43"/>
      <c r="DK453" s="43"/>
      <c r="DN453" s="43"/>
      <c r="DQ453" s="43"/>
      <c r="DT453" s="43"/>
      <c r="DW453" s="43"/>
      <c r="DZ453" s="43"/>
      <c r="EC453" s="43"/>
      <c r="EF453" s="43"/>
      <c r="EI453" s="43"/>
      <c r="EJ453" s="43"/>
    </row>
    <row r="454" spans="3:140" ht="15.75" customHeight="1">
      <c r="C454" s="43"/>
      <c r="D454" s="43"/>
      <c r="G454" s="43"/>
      <c r="J454" s="43"/>
      <c r="M454" s="43"/>
      <c r="P454" s="43"/>
      <c r="S454" s="43"/>
      <c r="V454" s="43"/>
      <c r="Y454" s="43"/>
      <c r="AB454" s="43"/>
      <c r="AE454" s="43"/>
      <c r="AH454" s="43"/>
      <c r="AK454" s="43"/>
      <c r="AN454" s="43"/>
      <c r="AQ454" s="43"/>
      <c r="AT454" s="43"/>
      <c r="AW454" s="43"/>
      <c r="AZ454" s="43"/>
      <c r="BC454" s="43"/>
      <c r="BF454" s="43"/>
      <c r="BI454" s="43"/>
      <c r="BL454" s="43"/>
      <c r="BO454" s="43"/>
      <c r="BR454" s="43"/>
      <c r="BU454" s="43"/>
      <c r="BX454" s="43"/>
      <c r="CA454" s="43"/>
      <c r="CD454" s="43"/>
      <c r="CG454" s="43"/>
      <c r="CJ454" s="43"/>
      <c r="CM454" s="43"/>
      <c r="CP454" s="43"/>
      <c r="CS454" s="43"/>
      <c r="CV454" s="43"/>
      <c r="CY454" s="43"/>
      <c r="DB454" s="43"/>
      <c r="DE454" s="43"/>
      <c r="DH454" s="43"/>
      <c r="DK454" s="43"/>
      <c r="DN454" s="43"/>
      <c r="DQ454" s="43"/>
      <c r="DT454" s="43"/>
      <c r="DW454" s="43"/>
      <c r="DZ454" s="43"/>
      <c r="EC454" s="43"/>
      <c r="EF454" s="43"/>
      <c r="EI454" s="43"/>
      <c r="EJ454" s="43"/>
    </row>
    <row r="455" spans="3:140" ht="15.75" customHeight="1">
      <c r="C455" s="43"/>
      <c r="D455" s="43"/>
      <c r="G455" s="43"/>
      <c r="J455" s="43"/>
      <c r="M455" s="43"/>
      <c r="P455" s="43"/>
      <c r="S455" s="43"/>
      <c r="V455" s="43"/>
      <c r="Y455" s="43"/>
      <c r="AB455" s="43"/>
      <c r="AE455" s="43"/>
      <c r="AH455" s="43"/>
      <c r="AK455" s="43"/>
      <c r="AN455" s="43"/>
      <c r="AQ455" s="43"/>
      <c r="AT455" s="43"/>
      <c r="AW455" s="43"/>
      <c r="AZ455" s="43"/>
      <c r="BC455" s="43"/>
      <c r="BF455" s="43"/>
      <c r="BI455" s="43"/>
      <c r="BL455" s="43"/>
      <c r="BO455" s="43"/>
      <c r="BR455" s="43"/>
      <c r="BU455" s="43"/>
      <c r="BX455" s="43"/>
      <c r="CA455" s="43"/>
      <c r="CD455" s="43"/>
      <c r="CG455" s="43"/>
      <c r="CJ455" s="43"/>
      <c r="CM455" s="43"/>
      <c r="CP455" s="43"/>
      <c r="CS455" s="43"/>
      <c r="CV455" s="43"/>
      <c r="CY455" s="43"/>
      <c r="DB455" s="43"/>
      <c r="DE455" s="43"/>
      <c r="DH455" s="43"/>
      <c r="DK455" s="43"/>
      <c r="DN455" s="43"/>
      <c r="DQ455" s="43"/>
      <c r="DT455" s="43"/>
      <c r="DW455" s="43"/>
      <c r="DZ455" s="43"/>
      <c r="EC455" s="43"/>
      <c r="EF455" s="43"/>
      <c r="EI455" s="43"/>
      <c r="EJ455" s="43"/>
    </row>
    <row r="456" spans="3:140" ht="15.75" customHeight="1">
      <c r="C456" s="43"/>
      <c r="D456" s="43"/>
      <c r="G456" s="43"/>
      <c r="J456" s="43"/>
      <c r="M456" s="43"/>
      <c r="P456" s="43"/>
      <c r="S456" s="43"/>
      <c r="V456" s="43"/>
      <c r="Y456" s="43"/>
      <c r="AB456" s="43"/>
      <c r="AE456" s="43"/>
      <c r="AH456" s="43"/>
      <c r="AK456" s="43"/>
      <c r="AN456" s="43"/>
      <c r="AQ456" s="43"/>
      <c r="AT456" s="43"/>
      <c r="AW456" s="43"/>
      <c r="AZ456" s="43"/>
      <c r="BC456" s="43"/>
      <c r="BF456" s="43"/>
      <c r="BI456" s="43"/>
      <c r="BL456" s="43"/>
      <c r="BO456" s="43"/>
      <c r="BR456" s="43"/>
      <c r="BU456" s="43"/>
      <c r="BX456" s="43"/>
      <c r="CA456" s="43"/>
      <c r="CD456" s="43"/>
      <c r="CG456" s="43"/>
      <c r="CJ456" s="43"/>
      <c r="CM456" s="43"/>
      <c r="CP456" s="43"/>
      <c r="CS456" s="43"/>
      <c r="CV456" s="43"/>
      <c r="CY456" s="43"/>
      <c r="DB456" s="43"/>
      <c r="DE456" s="43"/>
      <c r="DH456" s="43"/>
      <c r="DK456" s="43"/>
      <c r="DN456" s="43"/>
      <c r="DQ456" s="43"/>
      <c r="DT456" s="43"/>
      <c r="DW456" s="43"/>
      <c r="DZ456" s="43"/>
      <c r="EC456" s="43"/>
      <c r="EF456" s="43"/>
      <c r="EI456" s="43"/>
      <c r="EJ456" s="43"/>
    </row>
    <row r="457" spans="3:140" ht="15.75" customHeight="1">
      <c r="C457" s="43"/>
      <c r="D457" s="43"/>
      <c r="G457" s="43"/>
      <c r="J457" s="43"/>
      <c r="M457" s="43"/>
      <c r="P457" s="43"/>
      <c r="S457" s="43"/>
      <c r="V457" s="43"/>
      <c r="Y457" s="43"/>
      <c r="AB457" s="43"/>
      <c r="AE457" s="43"/>
      <c r="AH457" s="43"/>
      <c r="AK457" s="43"/>
      <c r="AN457" s="43"/>
      <c r="AQ457" s="43"/>
      <c r="AT457" s="43"/>
      <c r="AW457" s="43"/>
      <c r="AZ457" s="43"/>
      <c r="BC457" s="43"/>
      <c r="BF457" s="43"/>
      <c r="BI457" s="43"/>
      <c r="BL457" s="43"/>
      <c r="BO457" s="43"/>
      <c r="BR457" s="43"/>
      <c r="BU457" s="43"/>
      <c r="BX457" s="43"/>
      <c r="CA457" s="43"/>
      <c r="CD457" s="43"/>
      <c r="CG457" s="43"/>
      <c r="CJ457" s="43"/>
      <c r="CM457" s="43"/>
      <c r="CP457" s="43"/>
      <c r="CS457" s="43"/>
      <c r="CV457" s="43"/>
      <c r="CY457" s="43"/>
      <c r="DB457" s="43"/>
      <c r="DE457" s="43"/>
      <c r="DH457" s="43"/>
      <c r="DK457" s="43"/>
      <c r="DN457" s="43"/>
      <c r="DQ457" s="43"/>
      <c r="DT457" s="43"/>
      <c r="DW457" s="43"/>
      <c r="DZ457" s="43"/>
      <c r="EC457" s="43"/>
      <c r="EF457" s="43"/>
      <c r="EI457" s="43"/>
      <c r="EJ457" s="43"/>
    </row>
    <row r="458" spans="3:140" ht="15.75" customHeight="1">
      <c r="C458" s="43"/>
      <c r="D458" s="43"/>
      <c r="G458" s="43"/>
      <c r="J458" s="43"/>
      <c r="M458" s="43"/>
      <c r="P458" s="43"/>
      <c r="S458" s="43"/>
      <c r="V458" s="43"/>
      <c r="Y458" s="43"/>
      <c r="AB458" s="43"/>
      <c r="AE458" s="43"/>
      <c r="AH458" s="43"/>
      <c r="AK458" s="43"/>
      <c r="AN458" s="43"/>
      <c r="AQ458" s="43"/>
      <c r="AT458" s="43"/>
      <c r="AW458" s="43"/>
      <c r="AZ458" s="43"/>
      <c r="BC458" s="43"/>
      <c r="BF458" s="43"/>
      <c r="BI458" s="43"/>
      <c r="BL458" s="43"/>
      <c r="BO458" s="43"/>
      <c r="BR458" s="43"/>
      <c r="BU458" s="43"/>
      <c r="BX458" s="43"/>
      <c r="CA458" s="43"/>
      <c r="CD458" s="43"/>
      <c r="CG458" s="43"/>
      <c r="CJ458" s="43"/>
      <c r="CM458" s="43"/>
      <c r="CP458" s="43"/>
      <c r="CS458" s="43"/>
      <c r="CV458" s="43"/>
      <c r="CY458" s="43"/>
      <c r="DB458" s="43"/>
      <c r="DE458" s="43"/>
      <c r="DH458" s="43"/>
      <c r="DK458" s="43"/>
      <c r="DN458" s="43"/>
      <c r="DQ458" s="43"/>
      <c r="DT458" s="43"/>
      <c r="DW458" s="43"/>
      <c r="DZ458" s="43"/>
      <c r="EC458" s="43"/>
      <c r="EF458" s="43"/>
      <c r="EI458" s="43"/>
      <c r="EJ458" s="43"/>
    </row>
    <row r="459" spans="3:140" ht="15.75" customHeight="1">
      <c r="C459" s="43"/>
      <c r="D459" s="43"/>
      <c r="G459" s="43"/>
      <c r="J459" s="43"/>
      <c r="M459" s="43"/>
      <c r="P459" s="43"/>
      <c r="S459" s="43"/>
      <c r="V459" s="43"/>
      <c r="Y459" s="43"/>
      <c r="AB459" s="43"/>
      <c r="AE459" s="43"/>
      <c r="AH459" s="43"/>
      <c r="AK459" s="43"/>
      <c r="AN459" s="43"/>
      <c r="AQ459" s="43"/>
      <c r="AT459" s="43"/>
      <c r="AW459" s="43"/>
      <c r="AZ459" s="43"/>
      <c r="BC459" s="43"/>
      <c r="BF459" s="43"/>
      <c r="BI459" s="43"/>
      <c r="BL459" s="43"/>
      <c r="BO459" s="43"/>
      <c r="BR459" s="43"/>
      <c r="BU459" s="43"/>
      <c r="BX459" s="43"/>
      <c r="CA459" s="43"/>
      <c r="CD459" s="43"/>
      <c r="CG459" s="43"/>
      <c r="CJ459" s="43"/>
      <c r="CM459" s="43"/>
      <c r="CP459" s="43"/>
      <c r="CS459" s="43"/>
      <c r="CV459" s="43"/>
      <c r="CY459" s="43"/>
      <c r="DB459" s="43"/>
      <c r="DE459" s="43"/>
      <c r="DH459" s="43"/>
      <c r="DK459" s="43"/>
      <c r="DN459" s="43"/>
      <c r="DQ459" s="43"/>
      <c r="DT459" s="43"/>
      <c r="DW459" s="43"/>
      <c r="DZ459" s="43"/>
      <c r="EC459" s="43"/>
      <c r="EF459" s="43"/>
      <c r="EI459" s="43"/>
      <c r="EJ459" s="43"/>
    </row>
    <row r="460" spans="3:140" ht="15.75" customHeight="1">
      <c r="C460" s="43"/>
      <c r="D460" s="43"/>
      <c r="G460" s="43"/>
      <c r="J460" s="43"/>
      <c r="M460" s="43"/>
      <c r="P460" s="43"/>
      <c r="S460" s="43"/>
      <c r="V460" s="43"/>
      <c r="Y460" s="43"/>
      <c r="AB460" s="43"/>
      <c r="AE460" s="43"/>
      <c r="AH460" s="43"/>
      <c r="AK460" s="43"/>
      <c r="AN460" s="43"/>
      <c r="AQ460" s="43"/>
      <c r="AT460" s="43"/>
      <c r="AW460" s="43"/>
      <c r="AZ460" s="43"/>
      <c r="BC460" s="43"/>
      <c r="BF460" s="43"/>
      <c r="BI460" s="43"/>
      <c r="BL460" s="43"/>
      <c r="BO460" s="43"/>
      <c r="BR460" s="43"/>
      <c r="BU460" s="43"/>
      <c r="BX460" s="43"/>
      <c r="CA460" s="43"/>
      <c r="CD460" s="43"/>
      <c r="CG460" s="43"/>
      <c r="CJ460" s="43"/>
      <c r="CM460" s="43"/>
      <c r="CP460" s="43"/>
      <c r="CS460" s="43"/>
      <c r="CV460" s="43"/>
      <c r="CY460" s="43"/>
      <c r="DB460" s="43"/>
      <c r="DE460" s="43"/>
      <c r="DH460" s="43"/>
      <c r="DK460" s="43"/>
      <c r="DN460" s="43"/>
      <c r="DQ460" s="43"/>
      <c r="DT460" s="43"/>
      <c r="DW460" s="43"/>
      <c r="DZ460" s="43"/>
      <c r="EC460" s="43"/>
      <c r="EF460" s="43"/>
      <c r="EI460" s="43"/>
      <c r="EJ460" s="43"/>
    </row>
    <row r="461" spans="3:140" ht="15.75" customHeight="1">
      <c r="C461" s="43"/>
      <c r="D461" s="43"/>
      <c r="G461" s="43"/>
      <c r="J461" s="43"/>
      <c r="M461" s="43"/>
      <c r="P461" s="43"/>
      <c r="S461" s="43"/>
      <c r="V461" s="43"/>
      <c r="Y461" s="43"/>
      <c r="AB461" s="43"/>
      <c r="AE461" s="43"/>
      <c r="AH461" s="43"/>
      <c r="AK461" s="43"/>
      <c r="AN461" s="43"/>
      <c r="AQ461" s="43"/>
      <c r="AT461" s="43"/>
      <c r="AW461" s="43"/>
      <c r="AZ461" s="43"/>
      <c r="BC461" s="43"/>
      <c r="BF461" s="43"/>
      <c r="BI461" s="43"/>
      <c r="BL461" s="43"/>
      <c r="BO461" s="43"/>
      <c r="BR461" s="43"/>
      <c r="BU461" s="43"/>
      <c r="BX461" s="43"/>
      <c r="CA461" s="43"/>
      <c r="CD461" s="43"/>
      <c r="CG461" s="43"/>
      <c r="CJ461" s="43"/>
      <c r="CM461" s="43"/>
      <c r="CP461" s="43"/>
      <c r="CS461" s="43"/>
      <c r="CV461" s="43"/>
      <c r="CY461" s="43"/>
      <c r="DB461" s="43"/>
      <c r="DE461" s="43"/>
      <c r="DH461" s="43"/>
      <c r="DK461" s="43"/>
      <c r="DN461" s="43"/>
      <c r="DQ461" s="43"/>
      <c r="DT461" s="43"/>
      <c r="DW461" s="43"/>
      <c r="DZ461" s="43"/>
      <c r="EC461" s="43"/>
      <c r="EF461" s="43"/>
      <c r="EI461" s="43"/>
      <c r="EJ461" s="43"/>
    </row>
    <row r="462" spans="3:140" ht="15.75" customHeight="1">
      <c r="C462" s="43"/>
      <c r="D462" s="43"/>
      <c r="G462" s="43"/>
      <c r="J462" s="43"/>
      <c r="M462" s="43"/>
      <c r="P462" s="43"/>
      <c r="S462" s="43"/>
      <c r="V462" s="43"/>
      <c r="Y462" s="43"/>
      <c r="AB462" s="43"/>
      <c r="AE462" s="43"/>
      <c r="AH462" s="43"/>
      <c r="AK462" s="43"/>
      <c r="AN462" s="43"/>
      <c r="AQ462" s="43"/>
      <c r="AT462" s="43"/>
      <c r="AW462" s="43"/>
      <c r="AZ462" s="43"/>
      <c r="BC462" s="43"/>
      <c r="BF462" s="43"/>
      <c r="BI462" s="43"/>
      <c r="BL462" s="43"/>
      <c r="BO462" s="43"/>
      <c r="BR462" s="43"/>
      <c r="BU462" s="43"/>
      <c r="BX462" s="43"/>
      <c r="CA462" s="43"/>
      <c r="CD462" s="43"/>
      <c r="CG462" s="43"/>
      <c r="CJ462" s="43"/>
      <c r="CM462" s="43"/>
      <c r="CP462" s="43"/>
      <c r="CS462" s="43"/>
      <c r="CV462" s="43"/>
      <c r="CY462" s="43"/>
      <c r="DB462" s="43"/>
      <c r="DE462" s="43"/>
      <c r="DH462" s="43"/>
      <c r="DK462" s="43"/>
      <c r="DN462" s="43"/>
      <c r="DQ462" s="43"/>
      <c r="DT462" s="43"/>
      <c r="DW462" s="43"/>
      <c r="DZ462" s="43"/>
      <c r="EC462" s="43"/>
      <c r="EF462" s="43"/>
      <c r="EI462" s="43"/>
      <c r="EJ462" s="43"/>
    </row>
    <row r="463" spans="3:140" ht="15.75" customHeight="1">
      <c r="C463" s="43"/>
      <c r="D463" s="43"/>
      <c r="G463" s="43"/>
      <c r="J463" s="43"/>
      <c r="M463" s="43"/>
      <c r="P463" s="43"/>
      <c r="S463" s="43"/>
      <c r="V463" s="43"/>
      <c r="Y463" s="43"/>
      <c r="AB463" s="43"/>
      <c r="AE463" s="43"/>
      <c r="AH463" s="43"/>
      <c r="AK463" s="43"/>
      <c r="AN463" s="43"/>
      <c r="AQ463" s="43"/>
      <c r="AT463" s="43"/>
      <c r="AW463" s="43"/>
      <c r="AZ463" s="43"/>
      <c r="BC463" s="43"/>
      <c r="BF463" s="43"/>
      <c r="BI463" s="43"/>
      <c r="BL463" s="43"/>
      <c r="BO463" s="43"/>
      <c r="BR463" s="43"/>
      <c r="BU463" s="43"/>
      <c r="BX463" s="43"/>
      <c r="CA463" s="43"/>
      <c r="CD463" s="43"/>
      <c r="CG463" s="43"/>
      <c r="CJ463" s="43"/>
      <c r="CM463" s="43"/>
      <c r="CP463" s="43"/>
      <c r="CS463" s="43"/>
      <c r="CV463" s="43"/>
      <c r="CY463" s="43"/>
      <c r="DB463" s="43"/>
      <c r="DE463" s="43"/>
      <c r="DH463" s="43"/>
      <c r="DK463" s="43"/>
      <c r="DN463" s="43"/>
      <c r="DQ463" s="43"/>
      <c r="DT463" s="43"/>
      <c r="DW463" s="43"/>
      <c r="DZ463" s="43"/>
      <c r="EC463" s="43"/>
      <c r="EF463" s="43"/>
      <c r="EI463" s="43"/>
      <c r="EJ463" s="43"/>
    </row>
    <row r="464" spans="3:140" ht="15.75" customHeight="1">
      <c r="C464" s="43"/>
      <c r="D464" s="43"/>
      <c r="G464" s="43"/>
      <c r="J464" s="43"/>
      <c r="M464" s="43"/>
      <c r="P464" s="43"/>
      <c r="S464" s="43"/>
      <c r="V464" s="43"/>
      <c r="Y464" s="43"/>
      <c r="AB464" s="43"/>
      <c r="AE464" s="43"/>
      <c r="AH464" s="43"/>
      <c r="AK464" s="43"/>
      <c r="AN464" s="43"/>
      <c r="AQ464" s="43"/>
      <c r="AT464" s="43"/>
      <c r="AW464" s="43"/>
      <c r="AZ464" s="43"/>
      <c r="BC464" s="43"/>
      <c r="BF464" s="43"/>
      <c r="BI464" s="43"/>
      <c r="BL464" s="43"/>
      <c r="BO464" s="43"/>
      <c r="BR464" s="43"/>
      <c r="BU464" s="43"/>
      <c r="BX464" s="43"/>
      <c r="CA464" s="43"/>
      <c r="CD464" s="43"/>
      <c r="CG464" s="43"/>
      <c r="CJ464" s="43"/>
      <c r="CM464" s="43"/>
      <c r="CP464" s="43"/>
      <c r="CS464" s="43"/>
      <c r="CV464" s="43"/>
      <c r="CY464" s="43"/>
      <c r="DB464" s="43"/>
      <c r="DE464" s="43"/>
      <c r="DH464" s="43"/>
      <c r="DK464" s="43"/>
      <c r="DN464" s="43"/>
      <c r="DQ464" s="43"/>
      <c r="DT464" s="43"/>
      <c r="DW464" s="43"/>
      <c r="DZ464" s="43"/>
      <c r="EC464" s="43"/>
      <c r="EF464" s="43"/>
      <c r="EI464" s="43"/>
      <c r="EJ464" s="43"/>
    </row>
    <row r="465" spans="3:140" ht="15.75" customHeight="1">
      <c r="C465" s="43"/>
      <c r="D465" s="43"/>
      <c r="G465" s="43"/>
      <c r="J465" s="43"/>
      <c r="M465" s="43"/>
      <c r="P465" s="43"/>
      <c r="S465" s="43"/>
      <c r="V465" s="43"/>
      <c r="Y465" s="43"/>
      <c r="AB465" s="43"/>
      <c r="AE465" s="43"/>
      <c r="AH465" s="43"/>
      <c r="AK465" s="43"/>
      <c r="AN465" s="43"/>
      <c r="AQ465" s="43"/>
      <c r="AT465" s="43"/>
      <c r="AW465" s="43"/>
      <c r="AZ465" s="43"/>
      <c r="BC465" s="43"/>
      <c r="BF465" s="43"/>
      <c r="BI465" s="43"/>
      <c r="BL465" s="43"/>
      <c r="BO465" s="43"/>
      <c r="BR465" s="43"/>
      <c r="BU465" s="43"/>
      <c r="BX465" s="43"/>
      <c r="CA465" s="43"/>
      <c r="CD465" s="43"/>
      <c r="CG465" s="43"/>
      <c r="CJ465" s="43"/>
      <c r="CM465" s="43"/>
      <c r="CP465" s="43"/>
      <c r="CS465" s="43"/>
      <c r="CV465" s="43"/>
      <c r="CY465" s="43"/>
      <c r="DB465" s="43"/>
      <c r="DE465" s="43"/>
      <c r="DH465" s="43"/>
      <c r="DK465" s="43"/>
      <c r="DN465" s="43"/>
      <c r="DQ465" s="43"/>
      <c r="DT465" s="43"/>
      <c r="DW465" s="43"/>
      <c r="DZ465" s="43"/>
      <c r="EC465" s="43"/>
      <c r="EF465" s="43"/>
      <c r="EI465" s="43"/>
      <c r="EJ465" s="43"/>
    </row>
    <row r="466" spans="3:140" ht="15.75" customHeight="1">
      <c r="C466" s="43"/>
      <c r="D466" s="43"/>
      <c r="G466" s="43"/>
      <c r="J466" s="43"/>
      <c r="M466" s="43"/>
      <c r="P466" s="43"/>
      <c r="S466" s="43"/>
      <c r="V466" s="43"/>
      <c r="Y466" s="43"/>
      <c r="AB466" s="43"/>
      <c r="AE466" s="43"/>
      <c r="AH466" s="43"/>
      <c r="AK466" s="43"/>
      <c r="AN466" s="43"/>
      <c r="AQ466" s="43"/>
      <c r="AT466" s="43"/>
      <c r="AW466" s="43"/>
      <c r="AZ466" s="43"/>
      <c r="BC466" s="43"/>
      <c r="BF466" s="43"/>
      <c r="BI466" s="43"/>
      <c r="BL466" s="43"/>
      <c r="BO466" s="43"/>
      <c r="BR466" s="43"/>
      <c r="BU466" s="43"/>
      <c r="BX466" s="43"/>
      <c r="CA466" s="43"/>
      <c r="CD466" s="43"/>
      <c r="CG466" s="43"/>
      <c r="CJ466" s="43"/>
      <c r="CM466" s="43"/>
      <c r="CP466" s="43"/>
      <c r="CS466" s="43"/>
      <c r="CV466" s="43"/>
      <c r="CY466" s="43"/>
      <c r="DB466" s="43"/>
      <c r="DE466" s="43"/>
      <c r="DH466" s="43"/>
      <c r="DK466" s="43"/>
      <c r="DN466" s="43"/>
      <c r="DQ466" s="43"/>
      <c r="DT466" s="43"/>
      <c r="DW466" s="43"/>
      <c r="DZ466" s="43"/>
      <c r="EC466" s="43"/>
      <c r="EF466" s="43"/>
      <c r="EI466" s="43"/>
      <c r="EJ466" s="43"/>
    </row>
    <row r="467" spans="3:140" ht="15.75" customHeight="1">
      <c r="C467" s="43"/>
      <c r="D467" s="43"/>
      <c r="G467" s="43"/>
      <c r="J467" s="43"/>
      <c r="M467" s="43"/>
      <c r="P467" s="43"/>
      <c r="S467" s="43"/>
      <c r="V467" s="43"/>
      <c r="Y467" s="43"/>
      <c r="AB467" s="43"/>
      <c r="AE467" s="43"/>
      <c r="AH467" s="43"/>
      <c r="AK467" s="43"/>
      <c r="AN467" s="43"/>
      <c r="AQ467" s="43"/>
      <c r="AT467" s="43"/>
      <c r="AW467" s="43"/>
      <c r="AZ467" s="43"/>
      <c r="BC467" s="43"/>
      <c r="BF467" s="43"/>
      <c r="BI467" s="43"/>
      <c r="BL467" s="43"/>
      <c r="BO467" s="43"/>
      <c r="BR467" s="43"/>
      <c r="BU467" s="43"/>
      <c r="BX467" s="43"/>
      <c r="CA467" s="43"/>
      <c r="CD467" s="43"/>
      <c r="CG467" s="43"/>
      <c r="CJ467" s="43"/>
      <c r="CM467" s="43"/>
      <c r="CP467" s="43"/>
      <c r="CS467" s="43"/>
      <c r="CV467" s="43"/>
      <c r="CY467" s="43"/>
      <c r="DB467" s="43"/>
      <c r="DE467" s="43"/>
      <c r="DH467" s="43"/>
      <c r="DK467" s="43"/>
      <c r="DN467" s="43"/>
      <c r="DQ467" s="43"/>
      <c r="DT467" s="43"/>
      <c r="DW467" s="43"/>
      <c r="DZ467" s="43"/>
      <c r="EC467" s="43"/>
      <c r="EF467" s="43"/>
      <c r="EI467" s="43"/>
      <c r="EJ467" s="43"/>
    </row>
    <row r="468" spans="3:140" ht="15.75" customHeight="1">
      <c r="C468" s="43"/>
      <c r="D468" s="43"/>
      <c r="G468" s="43"/>
      <c r="J468" s="43"/>
      <c r="M468" s="43"/>
      <c r="P468" s="43"/>
      <c r="S468" s="43"/>
      <c r="V468" s="43"/>
      <c r="Y468" s="43"/>
      <c r="AB468" s="43"/>
      <c r="AE468" s="43"/>
      <c r="AH468" s="43"/>
      <c r="AK468" s="43"/>
      <c r="AN468" s="43"/>
      <c r="AQ468" s="43"/>
      <c r="AT468" s="43"/>
      <c r="AW468" s="43"/>
      <c r="AZ468" s="43"/>
      <c r="BC468" s="43"/>
      <c r="BF468" s="43"/>
      <c r="BI468" s="43"/>
      <c r="BL468" s="43"/>
      <c r="BO468" s="43"/>
      <c r="BR468" s="43"/>
      <c r="BU468" s="43"/>
      <c r="BX468" s="43"/>
      <c r="CA468" s="43"/>
      <c r="CD468" s="43"/>
      <c r="CG468" s="43"/>
      <c r="CJ468" s="43"/>
      <c r="CM468" s="43"/>
      <c r="CP468" s="43"/>
      <c r="CS468" s="43"/>
      <c r="CV468" s="43"/>
      <c r="CY468" s="43"/>
      <c r="DB468" s="43"/>
      <c r="DE468" s="43"/>
      <c r="DH468" s="43"/>
      <c r="DK468" s="43"/>
      <c r="DN468" s="43"/>
      <c r="DQ468" s="43"/>
      <c r="DT468" s="43"/>
      <c r="DW468" s="43"/>
      <c r="DZ468" s="43"/>
      <c r="EC468" s="43"/>
      <c r="EF468" s="43"/>
      <c r="EI468" s="43"/>
      <c r="EJ468" s="43"/>
    </row>
    <row r="469" spans="3:140" ht="15.75" customHeight="1">
      <c r="C469" s="43"/>
      <c r="D469" s="43"/>
      <c r="G469" s="43"/>
      <c r="J469" s="43"/>
      <c r="M469" s="43"/>
      <c r="P469" s="43"/>
      <c r="S469" s="43"/>
      <c r="V469" s="43"/>
      <c r="Y469" s="43"/>
      <c r="AB469" s="43"/>
      <c r="AE469" s="43"/>
      <c r="AH469" s="43"/>
      <c r="AK469" s="43"/>
      <c r="AN469" s="43"/>
      <c r="AQ469" s="43"/>
      <c r="AT469" s="43"/>
      <c r="AW469" s="43"/>
      <c r="AZ469" s="43"/>
      <c r="BC469" s="43"/>
      <c r="BF469" s="43"/>
      <c r="BI469" s="43"/>
      <c r="BL469" s="43"/>
      <c r="BO469" s="43"/>
      <c r="BR469" s="43"/>
      <c r="BU469" s="43"/>
      <c r="BX469" s="43"/>
      <c r="CA469" s="43"/>
      <c r="CD469" s="43"/>
      <c r="CG469" s="43"/>
      <c r="CJ469" s="43"/>
      <c r="CM469" s="43"/>
      <c r="CP469" s="43"/>
      <c r="CS469" s="43"/>
      <c r="CV469" s="43"/>
      <c r="CY469" s="43"/>
      <c r="DB469" s="43"/>
      <c r="DE469" s="43"/>
      <c r="DH469" s="43"/>
      <c r="DK469" s="43"/>
      <c r="DN469" s="43"/>
      <c r="DQ469" s="43"/>
      <c r="DT469" s="43"/>
      <c r="DW469" s="43"/>
      <c r="DZ469" s="43"/>
      <c r="EC469" s="43"/>
      <c r="EF469" s="43"/>
      <c r="EI469" s="43"/>
      <c r="EJ469" s="43"/>
    </row>
    <row r="470" spans="3:140" ht="15.75" customHeight="1">
      <c r="C470" s="43"/>
      <c r="D470" s="43"/>
      <c r="G470" s="43"/>
      <c r="J470" s="43"/>
      <c r="M470" s="43"/>
      <c r="P470" s="43"/>
      <c r="S470" s="43"/>
      <c r="V470" s="43"/>
      <c r="Y470" s="43"/>
      <c r="AB470" s="43"/>
      <c r="AE470" s="43"/>
      <c r="AH470" s="43"/>
      <c r="AK470" s="43"/>
      <c r="AN470" s="43"/>
      <c r="AQ470" s="43"/>
      <c r="AT470" s="43"/>
      <c r="AW470" s="43"/>
      <c r="AZ470" s="43"/>
      <c r="BC470" s="43"/>
      <c r="BF470" s="43"/>
      <c r="BI470" s="43"/>
      <c r="BL470" s="43"/>
      <c r="BO470" s="43"/>
      <c r="BR470" s="43"/>
      <c r="BU470" s="43"/>
      <c r="BX470" s="43"/>
      <c r="CA470" s="43"/>
      <c r="CD470" s="43"/>
      <c r="CG470" s="43"/>
      <c r="CJ470" s="43"/>
      <c r="CM470" s="43"/>
      <c r="CP470" s="43"/>
      <c r="CS470" s="43"/>
      <c r="CV470" s="43"/>
      <c r="CY470" s="43"/>
      <c r="DB470" s="43"/>
      <c r="DE470" s="43"/>
      <c r="DH470" s="43"/>
      <c r="DK470" s="43"/>
      <c r="DN470" s="43"/>
      <c r="DQ470" s="43"/>
      <c r="DT470" s="43"/>
      <c r="DW470" s="43"/>
      <c r="DZ470" s="43"/>
      <c r="EC470" s="43"/>
      <c r="EF470" s="43"/>
      <c r="EI470" s="43"/>
      <c r="EJ470" s="43"/>
    </row>
    <row r="471" spans="3:140" ht="15.75" customHeight="1">
      <c r="C471" s="43"/>
      <c r="D471" s="43"/>
      <c r="G471" s="43"/>
      <c r="J471" s="43"/>
      <c r="M471" s="43"/>
      <c r="P471" s="43"/>
      <c r="S471" s="43"/>
      <c r="V471" s="43"/>
      <c r="Y471" s="43"/>
      <c r="AB471" s="43"/>
      <c r="AE471" s="43"/>
      <c r="AH471" s="43"/>
      <c r="AK471" s="43"/>
      <c r="AN471" s="43"/>
      <c r="AQ471" s="43"/>
      <c r="AT471" s="43"/>
      <c r="AW471" s="43"/>
      <c r="AZ471" s="43"/>
      <c r="BC471" s="43"/>
      <c r="BF471" s="43"/>
      <c r="BI471" s="43"/>
      <c r="BL471" s="43"/>
      <c r="BO471" s="43"/>
      <c r="BR471" s="43"/>
      <c r="BU471" s="43"/>
      <c r="BX471" s="43"/>
      <c r="CA471" s="43"/>
      <c r="CD471" s="43"/>
      <c r="CG471" s="43"/>
      <c r="CJ471" s="43"/>
      <c r="CM471" s="43"/>
      <c r="CP471" s="43"/>
      <c r="CS471" s="43"/>
      <c r="CV471" s="43"/>
      <c r="CY471" s="43"/>
      <c r="DB471" s="43"/>
      <c r="DE471" s="43"/>
      <c r="DH471" s="43"/>
      <c r="DK471" s="43"/>
      <c r="DN471" s="43"/>
      <c r="DQ471" s="43"/>
      <c r="DT471" s="43"/>
      <c r="DW471" s="43"/>
      <c r="DZ471" s="43"/>
      <c r="EC471" s="43"/>
      <c r="EF471" s="43"/>
      <c r="EI471" s="43"/>
      <c r="EJ471" s="43"/>
    </row>
    <row r="472" spans="3:140" ht="15.75" customHeight="1">
      <c r="C472" s="43"/>
      <c r="D472" s="43"/>
      <c r="G472" s="43"/>
      <c r="J472" s="43"/>
      <c r="M472" s="43"/>
      <c r="P472" s="43"/>
      <c r="S472" s="43"/>
      <c r="V472" s="43"/>
      <c r="Y472" s="43"/>
      <c r="AB472" s="43"/>
      <c r="AE472" s="43"/>
      <c r="AH472" s="43"/>
      <c r="AK472" s="43"/>
      <c r="AN472" s="43"/>
      <c r="AQ472" s="43"/>
      <c r="AT472" s="43"/>
      <c r="AW472" s="43"/>
      <c r="AZ472" s="43"/>
      <c r="BC472" s="43"/>
      <c r="BF472" s="43"/>
      <c r="BI472" s="43"/>
      <c r="BL472" s="43"/>
      <c r="BO472" s="43"/>
      <c r="BR472" s="43"/>
      <c r="BU472" s="43"/>
      <c r="BX472" s="43"/>
      <c r="CA472" s="43"/>
      <c r="CD472" s="43"/>
      <c r="CG472" s="43"/>
      <c r="CJ472" s="43"/>
      <c r="CM472" s="43"/>
      <c r="CP472" s="43"/>
      <c r="CS472" s="43"/>
      <c r="CV472" s="43"/>
      <c r="CY472" s="43"/>
      <c r="DB472" s="43"/>
      <c r="DE472" s="43"/>
      <c r="DH472" s="43"/>
      <c r="DK472" s="43"/>
      <c r="DN472" s="43"/>
      <c r="DQ472" s="43"/>
      <c r="DT472" s="43"/>
      <c r="DW472" s="43"/>
      <c r="DZ472" s="43"/>
      <c r="EC472" s="43"/>
      <c r="EF472" s="43"/>
      <c r="EI472" s="43"/>
      <c r="EJ472" s="43"/>
    </row>
    <row r="473" spans="3:140" ht="15.75" customHeight="1">
      <c r="C473" s="43"/>
      <c r="D473" s="43"/>
      <c r="G473" s="43"/>
      <c r="J473" s="43"/>
      <c r="M473" s="43"/>
      <c r="P473" s="43"/>
      <c r="S473" s="43"/>
      <c r="V473" s="43"/>
      <c r="Y473" s="43"/>
      <c r="AB473" s="43"/>
      <c r="AE473" s="43"/>
      <c r="AH473" s="43"/>
      <c r="AK473" s="43"/>
      <c r="AN473" s="43"/>
      <c r="AQ473" s="43"/>
      <c r="AT473" s="43"/>
      <c r="AW473" s="43"/>
      <c r="AZ473" s="43"/>
      <c r="BC473" s="43"/>
      <c r="BF473" s="43"/>
      <c r="BI473" s="43"/>
      <c r="BL473" s="43"/>
      <c r="BO473" s="43"/>
      <c r="BR473" s="43"/>
      <c r="BU473" s="43"/>
      <c r="BX473" s="43"/>
      <c r="CA473" s="43"/>
      <c r="CD473" s="43"/>
      <c r="CG473" s="43"/>
      <c r="CJ473" s="43"/>
      <c r="CM473" s="43"/>
      <c r="CP473" s="43"/>
      <c r="CS473" s="43"/>
      <c r="CV473" s="43"/>
      <c r="CY473" s="43"/>
      <c r="DB473" s="43"/>
      <c r="DE473" s="43"/>
      <c r="DH473" s="43"/>
      <c r="DK473" s="43"/>
      <c r="DN473" s="43"/>
      <c r="DQ473" s="43"/>
      <c r="DT473" s="43"/>
      <c r="DW473" s="43"/>
      <c r="DZ473" s="43"/>
      <c r="EC473" s="43"/>
      <c r="EF473" s="43"/>
      <c r="EI473" s="43"/>
      <c r="EJ473" s="43"/>
    </row>
    <row r="474" spans="3:140" ht="15.75" customHeight="1">
      <c r="C474" s="43"/>
      <c r="D474" s="43"/>
      <c r="G474" s="43"/>
      <c r="J474" s="43"/>
      <c r="M474" s="43"/>
      <c r="P474" s="43"/>
      <c r="S474" s="43"/>
      <c r="V474" s="43"/>
      <c r="Y474" s="43"/>
      <c r="AB474" s="43"/>
      <c r="AE474" s="43"/>
      <c r="AH474" s="43"/>
      <c r="AK474" s="43"/>
      <c r="AN474" s="43"/>
      <c r="AQ474" s="43"/>
      <c r="AT474" s="43"/>
      <c r="AW474" s="43"/>
      <c r="AZ474" s="43"/>
      <c r="BC474" s="43"/>
      <c r="BF474" s="43"/>
      <c r="BI474" s="43"/>
      <c r="BL474" s="43"/>
      <c r="BO474" s="43"/>
      <c r="BR474" s="43"/>
      <c r="BU474" s="43"/>
      <c r="BX474" s="43"/>
      <c r="CA474" s="43"/>
      <c r="CD474" s="43"/>
      <c r="CG474" s="43"/>
      <c r="CJ474" s="43"/>
      <c r="CM474" s="43"/>
      <c r="CP474" s="43"/>
      <c r="CS474" s="43"/>
      <c r="CV474" s="43"/>
      <c r="CY474" s="43"/>
      <c r="DB474" s="43"/>
      <c r="DE474" s="43"/>
      <c r="DH474" s="43"/>
      <c r="DK474" s="43"/>
      <c r="DN474" s="43"/>
      <c r="DQ474" s="43"/>
      <c r="DT474" s="43"/>
      <c r="DW474" s="43"/>
      <c r="DZ474" s="43"/>
      <c r="EC474" s="43"/>
      <c r="EF474" s="43"/>
      <c r="EI474" s="43"/>
      <c r="EJ474" s="43"/>
    </row>
    <row r="475" spans="3:140" ht="15.75" customHeight="1">
      <c r="C475" s="43"/>
      <c r="D475" s="43"/>
      <c r="G475" s="43"/>
      <c r="J475" s="43"/>
      <c r="M475" s="43"/>
      <c r="P475" s="43"/>
      <c r="S475" s="43"/>
      <c r="V475" s="43"/>
      <c r="Y475" s="43"/>
      <c r="AB475" s="43"/>
      <c r="AE475" s="43"/>
      <c r="AH475" s="43"/>
      <c r="AK475" s="43"/>
      <c r="AN475" s="43"/>
      <c r="AQ475" s="43"/>
      <c r="AT475" s="43"/>
      <c r="AW475" s="43"/>
      <c r="AZ475" s="43"/>
      <c r="BC475" s="43"/>
      <c r="BF475" s="43"/>
      <c r="BI475" s="43"/>
      <c r="BL475" s="43"/>
      <c r="BO475" s="43"/>
      <c r="BR475" s="43"/>
      <c r="BU475" s="43"/>
      <c r="BX475" s="43"/>
      <c r="CA475" s="43"/>
      <c r="CD475" s="43"/>
      <c r="CG475" s="43"/>
      <c r="CJ475" s="43"/>
      <c r="CM475" s="43"/>
      <c r="CP475" s="43"/>
      <c r="CS475" s="43"/>
      <c r="CV475" s="43"/>
      <c r="CY475" s="43"/>
      <c r="DB475" s="43"/>
      <c r="DE475" s="43"/>
      <c r="DH475" s="43"/>
      <c r="DK475" s="43"/>
      <c r="DN475" s="43"/>
      <c r="DQ475" s="43"/>
      <c r="DT475" s="43"/>
      <c r="DW475" s="43"/>
      <c r="DZ475" s="43"/>
      <c r="EC475" s="43"/>
      <c r="EF475" s="43"/>
      <c r="EI475" s="43"/>
      <c r="EJ475" s="43"/>
    </row>
    <row r="476" spans="3:140" ht="15.75" customHeight="1">
      <c r="C476" s="43"/>
      <c r="D476" s="43"/>
      <c r="G476" s="43"/>
      <c r="J476" s="43"/>
      <c r="M476" s="43"/>
      <c r="P476" s="43"/>
      <c r="S476" s="43"/>
      <c r="V476" s="43"/>
      <c r="Y476" s="43"/>
      <c r="AB476" s="43"/>
      <c r="AE476" s="43"/>
      <c r="AH476" s="43"/>
      <c r="AK476" s="43"/>
      <c r="AN476" s="43"/>
      <c r="AQ476" s="43"/>
      <c r="AT476" s="43"/>
      <c r="AW476" s="43"/>
      <c r="AZ476" s="43"/>
      <c r="BC476" s="43"/>
      <c r="BF476" s="43"/>
      <c r="BI476" s="43"/>
      <c r="BL476" s="43"/>
      <c r="BO476" s="43"/>
      <c r="BR476" s="43"/>
      <c r="BU476" s="43"/>
      <c r="BX476" s="43"/>
      <c r="CA476" s="43"/>
      <c r="CD476" s="43"/>
      <c r="CG476" s="43"/>
      <c r="CJ476" s="43"/>
      <c r="CM476" s="43"/>
      <c r="CP476" s="43"/>
      <c r="CS476" s="43"/>
      <c r="CV476" s="43"/>
      <c r="CY476" s="43"/>
      <c r="DB476" s="43"/>
      <c r="DE476" s="43"/>
      <c r="DH476" s="43"/>
      <c r="DK476" s="43"/>
      <c r="DN476" s="43"/>
      <c r="DQ476" s="43"/>
      <c r="DT476" s="43"/>
      <c r="DW476" s="43"/>
      <c r="DZ476" s="43"/>
      <c r="EC476" s="43"/>
      <c r="EF476" s="43"/>
      <c r="EI476" s="43"/>
      <c r="EJ476" s="43"/>
    </row>
    <row r="477" spans="3:140" ht="15.75" customHeight="1">
      <c r="C477" s="43"/>
      <c r="D477" s="43"/>
      <c r="G477" s="43"/>
      <c r="J477" s="43"/>
      <c r="M477" s="43"/>
      <c r="P477" s="43"/>
      <c r="S477" s="43"/>
      <c r="V477" s="43"/>
      <c r="Y477" s="43"/>
      <c r="AB477" s="43"/>
      <c r="AE477" s="43"/>
      <c r="AH477" s="43"/>
      <c r="AK477" s="43"/>
      <c r="AN477" s="43"/>
      <c r="AQ477" s="43"/>
      <c r="AT477" s="43"/>
      <c r="AW477" s="43"/>
      <c r="AZ477" s="43"/>
      <c r="BC477" s="43"/>
      <c r="BF477" s="43"/>
      <c r="BI477" s="43"/>
      <c r="BL477" s="43"/>
      <c r="BO477" s="43"/>
      <c r="BR477" s="43"/>
      <c r="BU477" s="43"/>
      <c r="BX477" s="43"/>
      <c r="CA477" s="43"/>
      <c r="CD477" s="43"/>
      <c r="CG477" s="43"/>
      <c r="CJ477" s="43"/>
      <c r="CM477" s="43"/>
      <c r="CP477" s="43"/>
      <c r="CS477" s="43"/>
      <c r="CV477" s="43"/>
      <c r="CY477" s="43"/>
      <c r="DB477" s="43"/>
      <c r="DE477" s="43"/>
      <c r="DH477" s="43"/>
      <c r="DK477" s="43"/>
      <c r="DN477" s="43"/>
      <c r="DQ477" s="43"/>
      <c r="DT477" s="43"/>
      <c r="DW477" s="43"/>
      <c r="DZ477" s="43"/>
      <c r="EC477" s="43"/>
      <c r="EF477" s="43"/>
      <c r="EI477" s="43"/>
      <c r="EJ477" s="43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'2-A) Asset Translations'!$B$1:$E$1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workbookViewId="0"/>
  </sheetViews>
  <sheetFormatPr defaultColWidth="14.44140625" defaultRowHeight="15" customHeight="1"/>
  <cols>
    <col min="1" max="5" width="28" customWidth="1"/>
    <col min="6" max="8" width="22.21875" customWidth="1"/>
    <col min="9" max="9" width="26.5546875" customWidth="1"/>
    <col min="10" max="25" width="22.21875" customWidth="1"/>
  </cols>
  <sheetData>
    <row r="1" spans="1:25" ht="15" customHeight="1">
      <c r="A1" s="42" t="s">
        <v>564</v>
      </c>
      <c r="B1" s="42" t="s">
        <v>365</v>
      </c>
      <c r="C1" s="42" t="s">
        <v>565</v>
      </c>
      <c r="D1" s="42" t="s">
        <v>566</v>
      </c>
      <c r="E1" s="42" t="s">
        <v>567</v>
      </c>
    </row>
    <row r="2" spans="1:25" ht="12.75" customHeight="1">
      <c r="A2" s="42" t="s">
        <v>368</v>
      </c>
      <c r="B2" s="42" t="s">
        <v>367</v>
      </c>
      <c r="C2" s="42" t="s">
        <v>568</v>
      </c>
      <c r="D2" s="42" t="s">
        <v>569</v>
      </c>
      <c r="E2" s="42" t="s">
        <v>570</v>
      </c>
    </row>
    <row r="3" spans="1:25" ht="12.75" customHeight="1">
      <c r="A3" s="42" t="s">
        <v>370</v>
      </c>
      <c r="B3" s="42" t="s">
        <v>369</v>
      </c>
      <c r="C3" s="42" t="s">
        <v>571</v>
      </c>
      <c r="D3" s="42" t="s">
        <v>572</v>
      </c>
      <c r="E3" s="42" t="s">
        <v>573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2.75" customHeight="1">
      <c r="A4" s="42" t="s">
        <v>372</v>
      </c>
      <c r="B4" s="42" t="s">
        <v>371</v>
      </c>
      <c r="C4" s="42" t="s">
        <v>574</v>
      </c>
      <c r="D4" s="42" t="s">
        <v>575</v>
      </c>
      <c r="E4" s="42" t="s">
        <v>576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2.75" customHeight="1">
      <c r="A5" s="42" t="s">
        <v>384</v>
      </c>
      <c r="B5" s="42" t="s">
        <v>383</v>
      </c>
      <c r="C5" s="42" t="s">
        <v>577</v>
      </c>
      <c r="D5" s="42" t="s">
        <v>578</v>
      </c>
      <c r="E5" s="42" t="s">
        <v>579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2.75" customHeight="1">
      <c r="A6" s="42" t="s">
        <v>386</v>
      </c>
      <c r="B6" s="42" t="s">
        <v>385</v>
      </c>
      <c r="C6" s="42" t="s">
        <v>385</v>
      </c>
      <c r="D6" s="42" t="s">
        <v>580</v>
      </c>
      <c r="E6" s="42" t="s">
        <v>581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2.75" customHeight="1">
      <c r="A7" s="42" t="s">
        <v>382</v>
      </c>
      <c r="B7" s="42" t="s">
        <v>381</v>
      </c>
      <c r="C7" s="42" t="s">
        <v>582</v>
      </c>
      <c r="D7" s="42" t="s">
        <v>583</v>
      </c>
      <c r="E7" s="42" t="s">
        <v>584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2.75" customHeight="1">
      <c r="A8" s="42" t="s">
        <v>374</v>
      </c>
      <c r="B8" s="42" t="s">
        <v>373</v>
      </c>
      <c r="C8" s="42" t="s">
        <v>373</v>
      </c>
      <c r="D8" s="42" t="s">
        <v>585</v>
      </c>
      <c r="E8" s="42" t="s">
        <v>586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2.75" customHeight="1">
      <c r="A9" s="42" t="s">
        <v>388</v>
      </c>
      <c r="B9" s="42" t="s">
        <v>387</v>
      </c>
      <c r="C9" s="42" t="s">
        <v>587</v>
      </c>
      <c r="D9" s="42" t="s">
        <v>588</v>
      </c>
      <c r="E9" s="42" t="s">
        <v>589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2.75" customHeight="1">
      <c r="A10" s="42" t="s">
        <v>376</v>
      </c>
      <c r="B10" s="42" t="s">
        <v>375</v>
      </c>
      <c r="C10" s="42" t="s">
        <v>590</v>
      </c>
      <c r="D10" s="42" t="s">
        <v>591</v>
      </c>
      <c r="E10" s="42" t="s">
        <v>592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2.75" customHeight="1">
      <c r="A11" s="42" t="s">
        <v>378</v>
      </c>
      <c r="B11" s="42" t="s">
        <v>377</v>
      </c>
      <c r="C11" s="42" t="s">
        <v>593</v>
      </c>
      <c r="D11" s="42" t="s">
        <v>594</v>
      </c>
      <c r="E11" s="42" t="s">
        <v>595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2.75" customHeight="1">
      <c r="A12" s="42" t="s">
        <v>392</v>
      </c>
      <c r="B12" s="42" t="s">
        <v>391</v>
      </c>
      <c r="C12" s="42" t="s">
        <v>596</v>
      </c>
      <c r="D12" s="42" t="s">
        <v>597</v>
      </c>
      <c r="E12" s="42" t="s">
        <v>598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2.75" customHeight="1">
      <c r="A13" s="42" t="s">
        <v>380</v>
      </c>
      <c r="B13" s="42" t="s">
        <v>379</v>
      </c>
      <c r="C13" s="42" t="s">
        <v>599</v>
      </c>
      <c r="D13" s="42" t="s">
        <v>600</v>
      </c>
      <c r="E13" s="42" t="s">
        <v>601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2.75" customHeight="1">
      <c r="A14" s="42" t="s">
        <v>390</v>
      </c>
      <c r="B14" s="42" t="s">
        <v>389</v>
      </c>
      <c r="C14" s="42" t="s">
        <v>602</v>
      </c>
      <c r="D14" s="42" t="s">
        <v>603</v>
      </c>
      <c r="E14" s="42" t="s">
        <v>604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2.75" customHeight="1">
      <c r="A15" s="42" t="s">
        <v>394</v>
      </c>
      <c r="B15" s="42" t="s">
        <v>393</v>
      </c>
      <c r="C15" s="42" t="s">
        <v>605</v>
      </c>
      <c r="D15" s="42" t="s">
        <v>606</v>
      </c>
      <c r="E15" s="42" t="s">
        <v>607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2.75" customHeight="1">
      <c r="A16" s="42" t="s">
        <v>396</v>
      </c>
      <c r="B16" s="42" t="s">
        <v>395</v>
      </c>
      <c r="C16" s="42" t="s">
        <v>608</v>
      </c>
      <c r="D16" s="42" t="s">
        <v>609</v>
      </c>
      <c r="E16" s="42" t="s">
        <v>610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2.75" customHeight="1">
      <c r="A17" s="42" t="s">
        <v>400</v>
      </c>
      <c r="B17" s="42" t="s">
        <v>399</v>
      </c>
      <c r="C17" s="42" t="s">
        <v>611</v>
      </c>
      <c r="D17" s="42" t="s">
        <v>612</v>
      </c>
      <c r="E17" s="42" t="s">
        <v>613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2.75" customHeight="1">
      <c r="A18" s="42" t="s">
        <v>404</v>
      </c>
      <c r="B18" s="42" t="s">
        <v>403</v>
      </c>
      <c r="C18" s="42" t="s">
        <v>614</v>
      </c>
      <c r="D18" s="42" t="s">
        <v>615</v>
      </c>
      <c r="E18" s="42" t="s">
        <v>616</v>
      </c>
      <c r="F18" s="59"/>
      <c r="G18" s="59"/>
      <c r="H18" s="43"/>
      <c r="I18" s="60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42" t="s">
        <v>412</v>
      </c>
      <c r="B19" s="42" t="s">
        <v>411</v>
      </c>
      <c r="C19" s="42" t="s">
        <v>617</v>
      </c>
      <c r="D19" s="42" t="s">
        <v>618</v>
      </c>
      <c r="E19" s="42" t="s">
        <v>619</v>
      </c>
      <c r="H19" s="43"/>
      <c r="I19" s="60"/>
    </row>
    <row r="20" spans="1:25" ht="12.75" customHeight="1">
      <c r="A20" s="42" t="s">
        <v>414</v>
      </c>
      <c r="B20" s="42" t="s">
        <v>413</v>
      </c>
      <c r="C20" s="42" t="s">
        <v>620</v>
      </c>
      <c r="D20" s="42" t="s">
        <v>620</v>
      </c>
      <c r="E20" s="42" t="s">
        <v>621</v>
      </c>
      <c r="H20" s="43"/>
      <c r="I20" s="60"/>
    </row>
    <row r="21" spans="1:25" ht="12.75" customHeight="1">
      <c r="A21" s="42" t="s">
        <v>398</v>
      </c>
      <c r="B21" s="42" t="s">
        <v>397</v>
      </c>
      <c r="C21" s="42" t="s">
        <v>622</v>
      </c>
      <c r="D21" s="42" t="s">
        <v>623</v>
      </c>
      <c r="E21" s="42" t="s">
        <v>624</v>
      </c>
      <c r="F21" s="43"/>
      <c r="G21" s="43"/>
      <c r="H21" s="43"/>
      <c r="I21" s="60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>
      <c r="A22" s="42" t="s">
        <v>406</v>
      </c>
      <c r="B22" s="42" t="s">
        <v>405</v>
      </c>
      <c r="C22" s="42" t="s">
        <v>625</v>
      </c>
      <c r="D22" s="42" t="s">
        <v>626</v>
      </c>
      <c r="E22" s="42" t="s">
        <v>627</v>
      </c>
      <c r="F22" s="43"/>
      <c r="G22" s="43"/>
      <c r="H22" s="43"/>
      <c r="I22" s="60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>
      <c r="A23" s="42" t="s">
        <v>402</v>
      </c>
      <c r="B23" s="42" t="s">
        <v>401</v>
      </c>
      <c r="C23" s="42" t="s">
        <v>628</v>
      </c>
      <c r="D23" s="42" t="s">
        <v>629</v>
      </c>
      <c r="E23" s="42" t="s">
        <v>630</v>
      </c>
      <c r="F23" s="43"/>
      <c r="G23" s="43"/>
      <c r="H23" s="43"/>
      <c r="I23" s="60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>
      <c r="A24" s="42" t="s">
        <v>420</v>
      </c>
      <c r="B24" s="42" t="s">
        <v>419</v>
      </c>
      <c r="C24" s="42" t="s">
        <v>631</v>
      </c>
      <c r="D24" s="42" t="s">
        <v>632</v>
      </c>
      <c r="E24" s="42" t="s">
        <v>633</v>
      </c>
      <c r="F24" s="43"/>
      <c r="G24" s="43"/>
      <c r="H24" s="43"/>
      <c r="I24" s="60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>
      <c r="A25" s="42" t="s">
        <v>408</v>
      </c>
      <c r="B25" s="42" t="s">
        <v>407</v>
      </c>
      <c r="C25" s="42" t="s">
        <v>634</v>
      </c>
      <c r="D25" s="42" t="s">
        <v>635</v>
      </c>
      <c r="E25" s="42" t="s">
        <v>636</v>
      </c>
      <c r="F25" s="43"/>
      <c r="G25" s="43"/>
      <c r="H25" s="43"/>
      <c r="I25" s="60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>
      <c r="A26" s="42" t="s">
        <v>410</v>
      </c>
      <c r="B26" s="42" t="s">
        <v>409</v>
      </c>
      <c r="C26" s="42" t="s">
        <v>637</v>
      </c>
      <c r="D26" s="42" t="s">
        <v>638</v>
      </c>
      <c r="E26" s="42" t="s">
        <v>639</v>
      </c>
      <c r="F26" s="43"/>
      <c r="G26" s="43"/>
      <c r="H26" s="43"/>
      <c r="I26" s="60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>
      <c r="A27" s="42" t="s">
        <v>416</v>
      </c>
      <c r="B27" s="42" t="s">
        <v>415</v>
      </c>
      <c r="C27" s="42" t="s">
        <v>640</v>
      </c>
      <c r="D27" s="42" t="s">
        <v>641</v>
      </c>
      <c r="E27" s="42" t="s">
        <v>642</v>
      </c>
      <c r="F27" s="43"/>
      <c r="G27" s="43"/>
      <c r="H27" s="43"/>
      <c r="I27" s="60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>
      <c r="A28" s="42" t="s">
        <v>436</v>
      </c>
      <c r="B28" s="42" t="s">
        <v>435</v>
      </c>
      <c r="C28" s="42" t="s">
        <v>643</v>
      </c>
      <c r="D28" s="42" t="s">
        <v>644</v>
      </c>
      <c r="E28" s="42" t="s">
        <v>645</v>
      </c>
      <c r="F28" s="43"/>
      <c r="G28" s="43"/>
      <c r="H28" s="43"/>
      <c r="I28" s="60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>
      <c r="A29" s="42" t="s">
        <v>418</v>
      </c>
      <c r="B29" s="42" t="s">
        <v>417</v>
      </c>
      <c r="C29" s="42" t="s">
        <v>646</v>
      </c>
      <c r="D29" s="42" t="s">
        <v>647</v>
      </c>
      <c r="E29" s="42" t="s">
        <v>648</v>
      </c>
      <c r="F29" s="43"/>
      <c r="G29" s="43"/>
      <c r="H29" s="43"/>
      <c r="I29" s="60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>
      <c r="A30" s="42" t="s">
        <v>474</v>
      </c>
      <c r="B30" s="42" t="s">
        <v>473</v>
      </c>
      <c r="C30" s="42" t="s">
        <v>649</v>
      </c>
      <c r="D30" s="42" t="s">
        <v>650</v>
      </c>
      <c r="E30" s="42" t="s">
        <v>651</v>
      </c>
      <c r="F30" s="43"/>
      <c r="G30" s="43"/>
      <c r="H30" s="43"/>
      <c r="I30" s="60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>
      <c r="A31" s="42" t="s">
        <v>424</v>
      </c>
      <c r="B31" s="42" t="s">
        <v>423</v>
      </c>
      <c r="C31" s="42" t="s">
        <v>652</v>
      </c>
      <c r="D31" s="42" t="s">
        <v>653</v>
      </c>
      <c r="E31" s="42" t="s">
        <v>654</v>
      </c>
      <c r="F31" s="43"/>
      <c r="G31" s="43"/>
      <c r="H31" s="43"/>
      <c r="I31" s="6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>
      <c r="A32" s="42" t="s">
        <v>422</v>
      </c>
      <c r="B32" s="42" t="s">
        <v>421</v>
      </c>
      <c r="C32" s="42" t="s">
        <v>655</v>
      </c>
      <c r="D32" s="42" t="s">
        <v>421</v>
      </c>
      <c r="E32" s="42" t="s">
        <v>421</v>
      </c>
      <c r="F32" s="43"/>
      <c r="G32" s="43"/>
      <c r="H32" s="43"/>
      <c r="I32" s="60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>
      <c r="A33" s="42" t="s">
        <v>444</v>
      </c>
      <c r="B33" s="42" t="s">
        <v>443</v>
      </c>
      <c r="C33" s="42" t="s">
        <v>443</v>
      </c>
      <c r="D33" s="42" t="s">
        <v>656</v>
      </c>
      <c r="E33" s="42" t="s">
        <v>657</v>
      </c>
      <c r="F33" s="43"/>
      <c r="G33" s="43"/>
      <c r="H33" s="43"/>
      <c r="I33" s="60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>
      <c r="A34" s="42" t="s">
        <v>446</v>
      </c>
      <c r="B34" s="42" t="s">
        <v>445</v>
      </c>
      <c r="C34" s="42" t="s">
        <v>658</v>
      </c>
      <c r="D34" s="42" t="s">
        <v>659</v>
      </c>
      <c r="E34" s="42" t="s">
        <v>660</v>
      </c>
      <c r="F34" s="43"/>
      <c r="G34" s="43"/>
      <c r="H34" s="43"/>
      <c r="I34" s="60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>
      <c r="A35" s="42" t="s">
        <v>661</v>
      </c>
      <c r="B35" s="42" t="s">
        <v>662</v>
      </c>
      <c r="C35" s="42" t="s">
        <v>663</v>
      </c>
      <c r="D35" s="42" t="s">
        <v>664</v>
      </c>
      <c r="E35" s="42" t="s">
        <v>665</v>
      </c>
      <c r="F35" s="43"/>
      <c r="G35" s="43"/>
      <c r="H35" s="43"/>
      <c r="I35" s="60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>
      <c r="A36" s="42" t="s">
        <v>448</v>
      </c>
      <c r="B36" s="42" t="s">
        <v>447</v>
      </c>
      <c r="C36" s="42" t="s">
        <v>666</v>
      </c>
      <c r="D36" s="42" t="s">
        <v>667</v>
      </c>
      <c r="E36" s="42" t="s">
        <v>668</v>
      </c>
      <c r="F36" s="59"/>
      <c r="G36" s="59"/>
      <c r="H36" s="43"/>
      <c r="I36" s="60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 ht="15.75" customHeight="1">
      <c r="A37" s="42" t="s">
        <v>456</v>
      </c>
      <c r="B37" s="42" t="s">
        <v>455</v>
      </c>
      <c r="C37" s="42" t="s">
        <v>669</v>
      </c>
      <c r="D37" s="42" t="s">
        <v>670</v>
      </c>
      <c r="E37" s="42" t="s">
        <v>671</v>
      </c>
      <c r="H37" s="43"/>
      <c r="I37" s="60"/>
    </row>
    <row r="38" spans="1:25" ht="15.75" customHeight="1">
      <c r="A38" s="42" t="s">
        <v>434</v>
      </c>
      <c r="B38" s="42" t="s">
        <v>433</v>
      </c>
      <c r="C38" s="42" t="s">
        <v>672</v>
      </c>
      <c r="D38" s="42" t="s">
        <v>673</v>
      </c>
      <c r="E38" s="42" t="s">
        <v>674</v>
      </c>
      <c r="H38" s="43"/>
      <c r="I38" s="60"/>
    </row>
    <row r="39" spans="1:25" ht="15.75" customHeight="1">
      <c r="A39" s="42" t="s">
        <v>428</v>
      </c>
      <c r="B39" s="42" t="s">
        <v>427</v>
      </c>
      <c r="C39" s="42" t="s">
        <v>675</v>
      </c>
      <c r="D39" s="42" t="s">
        <v>676</v>
      </c>
      <c r="E39" s="42" t="s">
        <v>677</v>
      </c>
      <c r="F39" s="43"/>
      <c r="G39" s="43"/>
      <c r="H39" s="43"/>
      <c r="I39" s="60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>
      <c r="A40" s="42" t="s">
        <v>430</v>
      </c>
      <c r="B40" s="42" t="s">
        <v>429</v>
      </c>
      <c r="C40" s="42" t="s">
        <v>678</v>
      </c>
      <c r="D40" s="42" t="s">
        <v>679</v>
      </c>
      <c r="E40" s="42" t="s">
        <v>680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>
      <c r="A41" s="42" t="s">
        <v>464</v>
      </c>
      <c r="B41" s="42" t="s">
        <v>463</v>
      </c>
      <c r="C41" s="42" t="s">
        <v>681</v>
      </c>
      <c r="D41" s="42" t="s">
        <v>682</v>
      </c>
      <c r="E41" s="42" t="s">
        <v>683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>
      <c r="A42" s="42" t="s">
        <v>426</v>
      </c>
      <c r="B42" s="42" t="s">
        <v>425</v>
      </c>
      <c r="C42" s="42" t="s">
        <v>684</v>
      </c>
      <c r="D42" s="42" t="s">
        <v>685</v>
      </c>
      <c r="E42" s="42" t="s">
        <v>686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>
      <c r="A43" s="42" t="s">
        <v>480</v>
      </c>
      <c r="B43" s="42" t="s">
        <v>479</v>
      </c>
      <c r="C43" s="42" t="s">
        <v>687</v>
      </c>
      <c r="D43" s="42" t="s">
        <v>688</v>
      </c>
      <c r="E43" s="42" t="s">
        <v>689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>
      <c r="A44" s="42" t="s">
        <v>432</v>
      </c>
      <c r="B44" s="42" t="s">
        <v>431</v>
      </c>
      <c r="C44" s="42" t="s">
        <v>690</v>
      </c>
      <c r="D44" s="42" t="s">
        <v>691</v>
      </c>
      <c r="E44" s="42" t="s">
        <v>692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>
      <c r="A45" s="42" t="s">
        <v>472</v>
      </c>
      <c r="B45" s="42" t="s">
        <v>471</v>
      </c>
      <c r="C45" s="42" t="s">
        <v>693</v>
      </c>
      <c r="D45" s="42" t="s">
        <v>694</v>
      </c>
      <c r="E45" s="42" t="s">
        <v>695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>
      <c r="A46" s="42" t="s">
        <v>520</v>
      </c>
      <c r="B46" s="42" t="s">
        <v>519</v>
      </c>
      <c r="C46" s="42" t="s">
        <v>696</v>
      </c>
      <c r="D46" s="42" t="s">
        <v>697</v>
      </c>
      <c r="E46" s="42" t="s">
        <v>698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>
      <c r="A47" s="42" t="s">
        <v>486</v>
      </c>
      <c r="B47" s="42" t="s">
        <v>485</v>
      </c>
      <c r="C47" s="42" t="s">
        <v>699</v>
      </c>
      <c r="D47" s="42" t="s">
        <v>700</v>
      </c>
      <c r="E47" s="42" t="s">
        <v>701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>
      <c r="A48" s="42" t="s">
        <v>454</v>
      </c>
      <c r="B48" s="42" t="s">
        <v>453</v>
      </c>
      <c r="C48" s="42" t="s">
        <v>702</v>
      </c>
      <c r="D48" s="42" t="s">
        <v>703</v>
      </c>
      <c r="E48" s="42" t="s">
        <v>704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>
      <c r="A49" s="42" t="s">
        <v>460</v>
      </c>
      <c r="B49" s="42" t="s">
        <v>459</v>
      </c>
      <c r="C49" s="42" t="s">
        <v>705</v>
      </c>
      <c r="D49" s="42" t="s">
        <v>706</v>
      </c>
      <c r="E49" s="42" t="s">
        <v>707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>
      <c r="A50" s="42" t="s">
        <v>470</v>
      </c>
      <c r="B50" s="42" t="s">
        <v>469</v>
      </c>
      <c r="C50" s="42" t="s">
        <v>708</v>
      </c>
      <c r="D50" s="42" t="s">
        <v>709</v>
      </c>
      <c r="E50" s="42" t="s">
        <v>710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>
      <c r="A51" s="42" t="s">
        <v>442</v>
      </c>
      <c r="B51" s="42" t="s">
        <v>441</v>
      </c>
      <c r="C51" s="42" t="s">
        <v>711</v>
      </c>
      <c r="D51" s="42" t="s">
        <v>712</v>
      </c>
      <c r="E51" s="42" t="s">
        <v>713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>
      <c r="A52" s="42" t="s">
        <v>452</v>
      </c>
      <c r="B52" s="42" t="s">
        <v>451</v>
      </c>
      <c r="C52" s="42" t="s">
        <v>714</v>
      </c>
      <c r="D52" s="42" t="s">
        <v>715</v>
      </c>
      <c r="E52" s="42" t="s">
        <v>716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>
      <c r="A53" s="42" t="s">
        <v>438</v>
      </c>
      <c r="B53" s="42" t="s">
        <v>437</v>
      </c>
      <c r="C53" s="42" t="s">
        <v>437</v>
      </c>
      <c r="D53" s="42" t="s">
        <v>717</v>
      </c>
      <c r="E53" s="42" t="s">
        <v>718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>
      <c r="A54" s="42" t="s">
        <v>500</v>
      </c>
      <c r="B54" s="42" t="s">
        <v>499</v>
      </c>
      <c r="C54" s="42" t="s">
        <v>719</v>
      </c>
      <c r="D54" s="42" t="s">
        <v>720</v>
      </c>
      <c r="E54" s="42" t="s">
        <v>721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15.75" customHeight="1">
      <c r="A55" s="42" t="s">
        <v>440</v>
      </c>
      <c r="B55" s="42" t="s">
        <v>439</v>
      </c>
      <c r="C55" s="42" t="s">
        <v>722</v>
      </c>
      <c r="D55" s="42" t="s">
        <v>723</v>
      </c>
      <c r="E55" s="42" t="s">
        <v>724</v>
      </c>
    </row>
    <row r="56" spans="1:25" ht="15.75" customHeight="1">
      <c r="A56" s="42" t="s">
        <v>450</v>
      </c>
      <c r="B56" s="42" t="s">
        <v>449</v>
      </c>
      <c r="C56" s="42" t="s">
        <v>725</v>
      </c>
      <c r="D56" s="42" t="s">
        <v>726</v>
      </c>
      <c r="E56" s="42" t="s">
        <v>727</v>
      </c>
    </row>
    <row r="57" spans="1:25" ht="15.75" customHeight="1">
      <c r="A57" s="42" t="s">
        <v>468</v>
      </c>
      <c r="B57" s="42" t="s">
        <v>467</v>
      </c>
      <c r="C57" s="42" t="s">
        <v>728</v>
      </c>
      <c r="D57" s="42" t="s">
        <v>729</v>
      </c>
      <c r="E57" s="42" t="s">
        <v>730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>
      <c r="A58" s="42" t="s">
        <v>462</v>
      </c>
      <c r="B58" s="42" t="s">
        <v>461</v>
      </c>
      <c r="C58" s="42" t="s">
        <v>731</v>
      </c>
      <c r="D58" s="42" t="s">
        <v>580</v>
      </c>
      <c r="E58" s="42" t="s">
        <v>732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>
      <c r="A59" s="42" t="s">
        <v>458</v>
      </c>
      <c r="B59" s="42" t="s">
        <v>457</v>
      </c>
      <c r="C59" s="42" t="s">
        <v>457</v>
      </c>
      <c r="D59" s="42" t="s">
        <v>733</v>
      </c>
      <c r="E59" s="42" t="s">
        <v>734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>
      <c r="A60" s="42" t="s">
        <v>466</v>
      </c>
      <c r="B60" s="42" t="s">
        <v>465</v>
      </c>
      <c r="C60" s="42" t="s">
        <v>735</v>
      </c>
      <c r="D60" s="42" t="s">
        <v>736</v>
      </c>
      <c r="E60" s="42" t="s">
        <v>737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>
      <c r="A61" s="42" t="s">
        <v>476</v>
      </c>
      <c r="B61" s="42" t="s">
        <v>475</v>
      </c>
      <c r="C61" s="42" t="s">
        <v>738</v>
      </c>
      <c r="D61" s="42" t="s">
        <v>739</v>
      </c>
      <c r="E61" s="42" t="s">
        <v>740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>
      <c r="A62" s="42" t="s">
        <v>488</v>
      </c>
      <c r="B62" s="42" t="s">
        <v>487</v>
      </c>
      <c r="C62" s="42" t="s">
        <v>741</v>
      </c>
      <c r="D62" s="42" t="s">
        <v>742</v>
      </c>
      <c r="E62" s="42" t="s">
        <v>743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>
      <c r="A63" s="42" t="s">
        <v>557</v>
      </c>
      <c r="B63" s="42" t="s">
        <v>556</v>
      </c>
      <c r="C63" s="42" t="s">
        <v>744</v>
      </c>
      <c r="D63" s="42" t="s">
        <v>745</v>
      </c>
      <c r="E63" s="42" t="s">
        <v>746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>
      <c r="A64" s="42" t="s">
        <v>522</v>
      </c>
      <c r="B64" s="42" t="s">
        <v>521</v>
      </c>
      <c r="C64" s="42" t="s">
        <v>747</v>
      </c>
      <c r="D64" s="42" t="s">
        <v>748</v>
      </c>
      <c r="E64" s="42" t="s">
        <v>749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>
      <c r="A65" s="42" t="s">
        <v>498</v>
      </c>
      <c r="B65" s="42" t="s">
        <v>497</v>
      </c>
      <c r="C65" s="42" t="s">
        <v>750</v>
      </c>
      <c r="D65" s="42" t="s">
        <v>751</v>
      </c>
      <c r="E65" s="42" t="s">
        <v>752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>
      <c r="A66" s="42" t="s">
        <v>504</v>
      </c>
      <c r="B66" s="42" t="s">
        <v>503</v>
      </c>
      <c r="C66" s="42" t="s">
        <v>753</v>
      </c>
      <c r="D66" s="42" t="s">
        <v>754</v>
      </c>
      <c r="E66" s="42" t="s">
        <v>755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>
      <c r="A67" s="42" t="s">
        <v>490</v>
      </c>
      <c r="B67" s="42" t="s">
        <v>489</v>
      </c>
      <c r="C67" s="42" t="s">
        <v>756</v>
      </c>
      <c r="D67" s="42" t="s">
        <v>757</v>
      </c>
      <c r="E67" s="42" t="s">
        <v>758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>
      <c r="A68" s="42" t="s">
        <v>541</v>
      </c>
      <c r="B68" s="42" t="s">
        <v>540</v>
      </c>
      <c r="C68" s="42" t="s">
        <v>759</v>
      </c>
      <c r="D68" s="42" t="s">
        <v>760</v>
      </c>
      <c r="E68" s="42" t="s">
        <v>761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>
      <c r="A69" s="42" t="s">
        <v>482</v>
      </c>
      <c r="B69" s="42" t="s">
        <v>481</v>
      </c>
      <c r="C69" s="42" t="s">
        <v>762</v>
      </c>
      <c r="D69" s="42" t="s">
        <v>763</v>
      </c>
      <c r="E69" s="42" t="s">
        <v>764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>
      <c r="A70" s="42" t="s">
        <v>478</v>
      </c>
      <c r="B70" s="42" t="s">
        <v>477</v>
      </c>
      <c r="C70" s="42" t="s">
        <v>765</v>
      </c>
      <c r="D70" s="42" t="s">
        <v>766</v>
      </c>
      <c r="E70" s="42" t="s">
        <v>767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>
      <c r="A71" s="42" t="s">
        <v>549</v>
      </c>
      <c r="B71" s="42" t="s">
        <v>548</v>
      </c>
      <c r="C71" s="42" t="s">
        <v>768</v>
      </c>
      <c r="D71" s="42" t="s">
        <v>769</v>
      </c>
      <c r="E71" s="42" t="s">
        <v>770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>
      <c r="A72" s="42" t="s">
        <v>484</v>
      </c>
      <c r="B72" s="42" t="s">
        <v>483</v>
      </c>
      <c r="C72" s="42" t="s">
        <v>771</v>
      </c>
      <c r="D72" s="42" t="s">
        <v>772</v>
      </c>
      <c r="E72" s="42" t="s">
        <v>773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ht="15.75" customHeight="1">
      <c r="A73" s="42" t="s">
        <v>494</v>
      </c>
      <c r="B73" s="42" t="s">
        <v>493</v>
      </c>
      <c r="C73" s="42" t="s">
        <v>774</v>
      </c>
      <c r="D73" s="42" t="s">
        <v>775</v>
      </c>
      <c r="E73" s="42" t="s">
        <v>776</v>
      </c>
    </row>
    <row r="74" spans="1:25" ht="15.75" customHeight="1">
      <c r="A74" s="42" t="s">
        <v>512</v>
      </c>
      <c r="B74" s="42" t="s">
        <v>511</v>
      </c>
      <c r="C74" s="42" t="s">
        <v>511</v>
      </c>
      <c r="D74" s="42" t="s">
        <v>777</v>
      </c>
      <c r="E74" s="42" t="s">
        <v>778</v>
      </c>
    </row>
    <row r="75" spans="1:25" ht="15.75" customHeight="1">
      <c r="A75" s="42" t="s">
        <v>563</v>
      </c>
      <c r="B75" s="42" t="s">
        <v>562</v>
      </c>
      <c r="C75" s="42" t="s">
        <v>779</v>
      </c>
      <c r="D75" s="42" t="s">
        <v>780</v>
      </c>
      <c r="E75" s="42" t="s">
        <v>781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>
      <c r="A76" s="42" t="s">
        <v>492</v>
      </c>
      <c r="B76" s="42" t="s">
        <v>491</v>
      </c>
      <c r="C76" s="42" t="s">
        <v>491</v>
      </c>
      <c r="D76" s="42" t="s">
        <v>782</v>
      </c>
      <c r="E76" s="42" t="s">
        <v>491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>
      <c r="A77" s="42" t="s">
        <v>534</v>
      </c>
      <c r="B77" s="42" t="s">
        <v>533</v>
      </c>
      <c r="C77" s="42" t="s">
        <v>783</v>
      </c>
      <c r="D77" s="42" t="s">
        <v>784</v>
      </c>
      <c r="E77" s="42" t="s">
        <v>785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>
      <c r="A78" s="42" t="s">
        <v>516</v>
      </c>
      <c r="B78" s="42" t="s">
        <v>515</v>
      </c>
      <c r="C78" s="42" t="s">
        <v>786</v>
      </c>
      <c r="D78" s="42" t="s">
        <v>787</v>
      </c>
      <c r="E78" s="42" t="s">
        <v>788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ht="15.75" customHeight="1">
      <c r="A79" s="42" t="s">
        <v>537</v>
      </c>
      <c r="B79" s="42" t="s">
        <v>536</v>
      </c>
      <c r="C79" s="42" t="s">
        <v>789</v>
      </c>
      <c r="D79" s="42" t="s">
        <v>790</v>
      </c>
      <c r="E79" s="42" t="s">
        <v>791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ht="15.75" customHeight="1">
      <c r="A80" s="42" t="s">
        <v>530</v>
      </c>
      <c r="B80" s="42" t="s">
        <v>529</v>
      </c>
      <c r="C80" s="42" t="s">
        <v>792</v>
      </c>
      <c r="D80" s="42" t="s">
        <v>793</v>
      </c>
      <c r="E80" s="42" t="s">
        <v>794</v>
      </c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ht="15.75" customHeight="1">
      <c r="A81" s="42" t="s">
        <v>524</v>
      </c>
      <c r="B81" s="42" t="s">
        <v>523</v>
      </c>
      <c r="C81" s="42" t="s">
        <v>795</v>
      </c>
      <c r="D81" s="42" t="s">
        <v>796</v>
      </c>
      <c r="E81" s="42" t="s">
        <v>797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ht="15.75" customHeight="1">
      <c r="A82" s="42" t="s">
        <v>506</v>
      </c>
      <c r="B82" s="42" t="s">
        <v>505</v>
      </c>
      <c r="C82" s="42" t="s">
        <v>798</v>
      </c>
      <c r="D82" s="42" t="s">
        <v>799</v>
      </c>
      <c r="E82" s="42" t="s">
        <v>800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ht="15.75" customHeight="1">
      <c r="A83" s="42" t="s">
        <v>539</v>
      </c>
      <c r="B83" s="42" t="s">
        <v>538</v>
      </c>
      <c r="C83" s="42" t="s">
        <v>801</v>
      </c>
      <c r="D83" s="42" t="s">
        <v>802</v>
      </c>
      <c r="E83" s="42" t="s">
        <v>803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ht="15.75" customHeight="1">
      <c r="A84" s="42" t="s">
        <v>510</v>
      </c>
      <c r="B84" s="42" t="s">
        <v>509</v>
      </c>
      <c r="C84" s="42" t="s">
        <v>804</v>
      </c>
      <c r="D84" s="42" t="s">
        <v>805</v>
      </c>
      <c r="E84" s="42" t="s">
        <v>806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ht="15.75" customHeight="1">
      <c r="A85" s="42" t="s">
        <v>528</v>
      </c>
      <c r="B85" s="42" t="s">
        <v>527</v>
      </c>
      <c r="C85" s="42" t="s">
        <v>807</v>
      </c>
      <c r="D85" s="42" t="s">
        <v>808</v>
      </c>
      <c r="E85" s="42" t="s">
        <v>809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ht="15.75" customHeight="1">
      <c r="A86" s="42" t="s">
        <v>508</v>
      </c>
      <c r="B86" s="42" t="s">
        <v>507</v>
      </c>
      <c r="C86" s="42" t="s">
        <v>810</v>
      </c>
      <c r="D86" s="42" t="s">
        <v>811</v>
      </c>
      <c r="E86" s="42" t="s">
        <v>812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ht="15.75" customHeight="1">
      <c r="A87" s="42" t="s">
        <v>551</v>
      </c>
      <c r="B87" s="42" t="s">
        <v>550</v>
      </c>
      <c r="C87" s="42" t="s">
        <v>813</v>
      </c>
      <c r="D87" s="42" t="s">
        <v>814</v>
      </c>
      <c r="E87" s="42" t="s">
        <v>815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ht="15.75" customHeight="1">
      <c r="A88" s="42" t="s">
        <v>496</v>
      </c>
      <c r="B88" s="42" t="s">
        <v>495</v>
      </c>
      <c r="C88" s="42" t="s">
        <v>816</v>
      </c>
      <c r="D88" s="42" t="s">
        <v>817</v>
      </c>
      <c r="E88" s="42" t="s">
        <v>818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ht="15.75" customHeight="1">
      <c r="A89" s="42" t="s">
        <v>553</v>
      </c>
      <c r="B89" s="42" t="s">
        <v>552</v>
      </c>
      <c r="C89" s="42" t="s">
        <v>819</v>
      </c>
      <c r="D89" s="42" t="s">
        <v>820</v>
      </c>
      <c r="E89" s="42" t="s">
        <v>821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ht="15.75" customHeight="1">
      <c r="A90" s="42" t="s">
        <v>547</v>
      </c>
      <c r="B90" s="42" t="s">
        <v>546</v>
      </c>
      <c r="C90" s="42" t="s">
        <v>822</v>
      </c>
      <c r="D90" s="42" t="s">
        <v>823</v>
      </c>
      <c r="E90" s="42" t="s">
        <v>824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ht="15.75" customHeight="1">
      <c r="A91" s="42" t="s">
        <v>545</v>
      </c>
      <c r="B91" s="42" t="s">
        <v>544</v>
      </c>
      <c r="C91" s="42" t="s">
        <v>825</v>
      </c>
      <c r="D91" s="42" t="s">
        <v>826</v>
      </c>
      <c r="E91" s="42" t="s">
        <v>827</v>
      </c>
    </row>
    <row r="92" spans="1:25" ht="15.75" customHeight="1">
      <c r="A92" s="42" t="s">
        <v>526</v>
      </c>
      <c r="B92" s="42" t="s">
        <v>525</v>
      </c>
      <c r="C92" s="42" t="s">
        <v>828</v>
      </c>
      <c r="D92" s="42" t="s">
        <v>829</v>
      </c>
      <c r="E92" s="42" t="s">
        <v>830</v>
      </c>
    </row>
    <row r="93" spans="1:25" ht="15.75" customHeight="1">
      <c r="A93" s="42" t="s">
        <v>561</v>
      </c>
      <c r="B93" s="42" t="s">
        <v>560</v>
      </c>
      <c r="C93" s="42" t="s">
        <v>831</v>
      </c>
      <c r="D93" s="42" t="s">
        <v>832</v>
      </c>
      <c r="E93" s="42" t="s">
        <v>833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ht="15.75" customHeight="1">
      <c r="A94" s="42" t="s">
        <v>502</v>
      </c>
      <c r="B94" s="42" t="s">
        <v>501</v>
      </c>
      <c r="C94" s="42" t="s">
        <v>834</v>
      </c>
      <c r="D94" s="42" t="s">
        <v>834</v>
      </c>
      <c r="E94" s="42" t="s">
        <v>835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ht="15.75" customHeight="1">
      <c r="A95" s="42" t="s">
        <v>532</v>
      </c>
      <c r="B95" s="42" t="s">
        <v>531</v>
      </c>
      <c r="C95" s="42" t="s">
        <v>836</v>
      </c>
      <c r="D95" s="42" t="s">
        <v>837</v>
      </c>
      <c r="E95" s="42" t="s">
        <v>838</v>
      </c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ht="15.75" customHeight="1">
      <c r="A96" s="42" t="s">
        <v>514</v>
      </c>
      <c r="B96" s="42" t="s">
        <v>513</v>
      </c>
      <c r="C96" s="42" t="s">
        <v>839</v>
      </c>
      <c r="D96" s="42" t="s">
        <v>840</v>
      </c>
      <c r="E96" s="42" t="s">
        <v>841</v>
      </c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ht="15.75" customHeight="1">
      <c r="A97" s="42" t="s">
        <v>518</v>
      </c>
      <c r="B97" s="42" t="s">
        <v>517</v>
      </c>
      <c r="C97" s="42" t="s">
        <v>842</v>
      </c>
      <c r="D97" s="42" t="s">
        <v>843</v>
      </c>
      <c r="E97" s="42" t="s">
        <v>844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ht="15.75" customHeight="1">
      <c r="A98" s="42" t="s">
        <v>559</v>
      </c>
      <c r="B98" s="42" t="s">
        <v>558</v>
      </c>
      <c r="C98" s="42" t="s">
        <v>845</v>
      </c>
      <c r="D98" s="42" t="s">
        <v>846</v>
      </c>
      <c r="E98" s="42" t="s">
        <v>847</v>
      </c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ht="15.75" customHeight="1">
      <c r="A99" s="42" t="s">
        <v>555</v>
      </c>
      <c r="B99" s="42" t="s">
        <v>554</v>
      </c>
      <c r="C99" s="42" t="s">
        <v>848</v>
      </c>
      <c r="D99" s="42" t="s">
        <v>849</v>
      </c>
      <c r="E99" s="42" t="s">
        <v>850</v>
      </c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5.75" customHeight="1">
      <c r="A100" s="42" t="s">
        <v>543</v>
      </c>
      <c r="B100" s="42" t="s">
        <v>542</v>
      </c>
      <c r="C100" s="42" t="s">
        <v>851</v>
      </c>
      <c r="D100" s="42" t="s">
        <v>852</v>
      </c>
      <c r="E100" s="42" t="s">
        <v>853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 customHeight="1">
      <c r="A101" s="61"/>
      <c r="B101" s="61"/>
      <c r="C101" s="59"/>
      <c r="D101" s="59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5.75" customHeight="1">
      <c r="A102" s="61"/>
      <c r="B102" s="61"/>
      <c r="C102" s="59"/>
      <c r="D102" s="59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5.75" customHeight="1">
      <c r="A103" s="61"/>
      <c r="B103" s="61"/>
      <c r="C103" s="59"/>
      <c r="D103" s="59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ht="15.75" customHeight="1">
      <c r="A104" s="61"/>
      <c r="B104" s="61"/>
      <c r="C104" s="59"/>
      <c r="D104" s="59"/>
      <c r="E104" s="59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ht="15.75" customHeight="1">
      <c r="A105" s="61"/>
      <c r="B105" s="61"/>
      <c r="C105" s="59"/>
      <c r="D105" s="59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ht="15.75" customHeight="1">
      <c r="A106" s="61"/>
      <c r="B106" s="61"/>
      <c r="C106" s="59"/>
      <c r="D106" s="59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5.75" customHeight="1">
      <c r="A107" s="61"/>
      <c r="B107" s="61"/>
      <c r="C107" s="59"/>
      <c r="D107" s="59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5.75" customHeight="1">
      <c r="A108" s="61"/>
      <c r="B108" s="61"/>
      <c r="C108" s="59"/>
      <c r="D108" s="59"/>
      <c r="E108" s="43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ht="15.75" customHeight="1">
      <c r="A109" s="61"/>
      <c r="B109" s="61"/>
      <c r="C109" s="59"/>
      <c r="D109" s="59"/>
      <c r="E109" s="43"/>
    </row>
    <row r="110" spans="1:25" ht="15.75" customHeight="1">
      <c r="A110" s="61"/>
      <c r="B110" s="61"/>
      <c r="C110" s="59"/>
      <c r="D110" s="59"/>
      <c r="E110" s="43"/>
    </row>
    <row r="111" spans="1:25" ht="15.75" customHeight="1">
      <c r="A111" s="61"/>
      <c r="B111" s="61"/>
      <c r="C111" s="59"/>
      <c r="D111" s="59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ht="15.75" customHeight="1">
      <c r="A112" s="61"/>
      <c r="B112" s="61"/>
      <c r="C112" s="59"/>
      <c r="D112" s="59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15.75" customHeight="1">
      <c r="A113" s="61"/>
      <c r="B113" s="61"/>
      <c r="C113" s="59"/>
      <c r="D113" s="59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ht="15.75" customHeight="1">
      <c r="A114" s="61"/>
      <c r="B114" s="61"/>
      <c r="C114" s="59"/>
      <c r="D114" s="59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ht="15.75" customHeight="1">
      <c r="A115" s="61"/>
      <c r="B115" s="61"/>
      <c r="C115" s="59"/>
      <c r="D115" s="59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ht="15.75" customHeight="1">
      <c r="A116" s="61"/>
      <c r="B116" s="61"/>
      <c r="C116" s="59"/>
      <c r="D116" s="59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ht="15.75" customHeight="1">
      <c r="A117" s="61"/>
      <c r="B117" s="61"/>
      <c r="C117" s="59"/>
      <c r="D117" s="59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ht="15.75" customHeight="1">
      <c r="A118" s="61"/>
      <c r="B118" s="61"/>
      <c r="C118" s="59"/>
      <c r="D118" s="59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ht="15.75" customHeight="1">
      <c r="A119" s="61"/>
      <c r="B119" s="61"/>
      <c r="C119" s="59"/>
      <c r="D119" s="59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ht="15.75" customHeight="1">
      <c r="A120" s="61"/>
      <c r="B120" s="61"/>
      <c r="C120" s="59"/>
      <c r="D120" s="59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5.75" customHeight="1">
      <c r="A121" s="61"/>
      <c r="B121" s="61"/>
      <c r="C121" s="59"/>
      <c r="D121" s="59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ht="15.75" customHeight="1">
      <c r="A122" s="61"/>
      <c r="B122" s="61"/>
      <c r="C122" s="59"/>
      <c r="D122" s="59"/>
      <c r="E122" s="59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ht="15.75" customHeight="1">
      <c r="A123" s="61"/>
      <c r="B123" s="61"/>
      <c r="C123" s="59"/>
      <c r="D123" s="59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ht="15.75" customHeight="1">
      <c r="A124" s="61"/>
      <c r="B124" s="61"/>
      <c r="C124" s="59"/>
      <c r="D124" s="59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ht="15.75" customHeight="1">
      <c r="A125" s="61"/>
      <c r="B125" s="61"/>
      <c r="C125" s="59"/>
      <c r="D125" s="59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ht="15.75" customHeight="1">
      <c r="A126" s="61"/>
      <c r="B126" s="61"/>
      <c r="C126" s="59"/>
      <c r="D126" s="59"/>
      <c r="E126" s="43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ht="15.75" customHeight="1">
      <c r="A127" s="61"/>
      <c r="B127" s="61"/>
      <c r="C127" s="59"/>
      <c r="D127" s="59"/>
      <c r="E127" s="43"/>
    </row>
    <row r="128" spans="1:25" ht="15.75" customHeight="1">
      <c r="A128" s="61"/>
      <c r="B128" s="61"/>
      <c r="C128" s="59"/>
      <c r="D128" s="59"/>
      <c r="E128" s="43"/>
    </row>
    <row r="129" spans="1:25" ht="15.75" customHeight="1">
      <c r="A129" s="61"/>
      <c r="B129" s="61"/>
      <c r="C129" s="59"/>
      <c r="D129" s="59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ht="15.75" customHeight="1">
      <c r="A130" s="61"/>
      <c r="B130" s="61"/>
      <c r="C130" s="59"/>
      <c r="D130" s="59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ht="15.75" customHeight="1">
      <c r="A131" s="61"/>
      <c r="B131" s="61"/>
      <c r="C131" s="59"/>
      <c r="D131" s="59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ht="15.75" customHeight="1">
      <c r="A132" s="61"/>
      <c r="B132" s="61"/>
      <c r="C132" s="59"/>
      <c r="D132" s="59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5.75" customHeight="1">
      <c r="A133" s="61"/>
      <c r="B133" s="61"/>
      <c r="C133" s="59"/>
      <c r="D133" s="59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5.75" customHeight="1"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5.75" customHeight="1"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5.75" customHeight="1"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5.75" customHeight="1"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5.75" customHeight="1">
      <c r="A138" s="61"/>
      <c r="B138" s="61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ht="15.7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 ht="15.75" customHeight="1"/>
    <row r="146" spans="1:25" ht="15.75" customHeight="1"/>
    <row r="147" spans="1:25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ht="15.7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 ht="15.75" customHeight="1"/>
    <row r="164" spans="1:25" ht="15.75" customHeight="1"/>
    <row r="165" spans="1:25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 ht="15.7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ht="15.75" customHeight="1"/>
    <row r="182" spans="1:25" ht="15.75" customHeight="1"/>
    <row r="183" spans="1:25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 ht="15.7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 spans="1:25" ht="15.75" customHeight="1"/>
    <row r="200" spans="1:25" ht="15.75" customHeight="1"/>
    <row r="201" spans="1:25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 ht="15.7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 spans="1:25" ht="15.75" customHeight="1"/>
    <row r="218" spans="1:25" ht="15.75" customHeight="1"/>
    <row r="219" spans="1:25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1:25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1:25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1:25" ht="15.75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 spans="1:25" ht="15.75" customHeight="1"/>
    <row r="236" spans="1:25" ht="15.75" customHeight="1"/>
    <row r="237" spans="1:25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1:25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1:25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 ht="15.75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 spans="1:25" ht="15.75" customHeight="1"/>
    <row r="254" spans="1:25" ht="15.75" customHeight="1"/>
    <row r="255" spans="1:2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1:25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1:25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1:25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1:2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1:25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1:25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1:25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1:25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1:25" ht="15.7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 spans="1:25" ht="15.75" customHeight="1"/>
    <row r="272" spans="1:25" ht="15.75" customHeight="1"/>
    <row r="273" spans="1:25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1:25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1:2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1:25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1:25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1:25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1:25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1:25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1:25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1:25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1:2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1:25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1:25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1:25" ht="15.7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 spans="1:25" ht="15.75" customHeight="1"/>
    <row r="290" spans="1:25" ht="15.75" customHeight="1"/>
    <row r="291" spans="1:25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1:25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1:25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1:25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1:2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1:25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1:25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1:25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1:25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1:25" ht="12.75" customHeight="1"/>
    <row r="302" spans="1:25" ht="12.75" customHeight="1"/>
    <row r="303" spans="1:25" ht="12.75" customHeight="1"/>
    <row r="304" spans="1:25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0"/>
  <sheetViews>
    <sheetView zoomScale="167" workbookViewId="0">
      <selection activeCell="H4" sqref="H4"/>
    </sheetView>
  </sheetViews>
  <sheetFormatPr defaultColWidth="14.44140625" defaultRowHeight="15" customHeight="1"/>
  <cols>
    <col min="1" max="1" width="19.21875" customWidth="1"/>
    <col min="2" max="2" width="10" customWidth="1"/>
    <col min="3" max="3" width="8.77734375" customWidth="1"/>
    <col min="4" max="6" width="8.5546875" customWidth="1"/>
    <col min="7" max="7" width="13.5546875" customWidth="1"/>
    <col min="8" max="8" width="17.44140625" customWidth="1"/>
  </cols>
  <sheetData>
    <row r="1" spans="1:13" ht="12.75" customHeight="1">
      <c r="A1" s="4" t="s">
        <v>312</v>
      </c>
      <c r="B1" s="62" t="s">
        <v>854</v>
      </c>
      <c r="C1" s="62" t="s">
        <v>854</v>
      </c>
      <c r="E1" s="63" t="s">
        <v>855</v>
      </c>
      <c r="F1" s="63" t="s">
        <v>855</v>
      </c>
      <c r="G1" s="37" t="s">
        <v>856</v>
      </c>
      <c r="H1" s="37" t="s">
        <v>857</v>
      </c>
      <c r="J1" t="s">
        <v>1606</v>
      </c>
      <c r="K1" t="s">
        <v>1617</v>
      </c>
      <c r="M1" t="s">
        <v>1645</v>
      </c>
    </row>
    <row r="2" spans="1:13" ht="12.75" customHeight="1">
      <c r="A2" s="4" t="s">
        <v>858</v>
      </c>
      <c r="B2" s="4" t="s">
        <v>859</v>
      </c>
      <c r="C2" s="4" t="s">
        <v>860</v>
      </c>
      <c r="E2" s="4" t="s">
        <v>861</v>
      </c>
      <c r="F2" s="4" t="s">
        <v>862</v>
      </c>
      <c r="G2" s="42">
        <v>1</v>
      </c>
      <c r="H2" s="37" t="s">
        <v>1657</v>
      </c>
      <c r="J2" t="s">
        <v>1607</v>
      </c>
      <c r="K2" t="s">
        <v>1618</v>
      </c>
      <c r="M2">
        <v>2160000</v>
      </c>
    </row>
    <row r="3" spans="1:13" ht="12.75" customHeight="1">
      <c r="A3" s="4" t="s">
        <v>863</v>
      </c>
      <c r="B3" s="4" t="s">
        <v>864</v>
      </c>
      <c r="C3" s="4" t="s">
        <v>860</v>
      </c>
      <c r="E3" s="4" t="s">
        <v>313</v>
      </c>
      <c r="F3" s="4" t="s">
        <v>865</v>
      </c>
      <c r="G3" s="42">
        <v>2</v>
      </c>
      <c r="H3" s="37" t="s">
        <v>866</v>
      </c>
      <c r="J3" t="s">
        <v>1608</v>
      </c>
      <c r="K3" t="s">
        <v>1619</v>
      </c>
      <c r="M3" t="s">
        <v>1646</v>
      </c>
    </row>
    <row r="4" spans="1:13" ht="12.75" customHeight="1">
      <c r="A4" s="4" t="s">
        <v>867</v>
      </c>
      <c r="B4" s="4" t="s">
        <v>868</v>
      </c>
      <c r="C4" s="4" t="s">
        <v>860</v>
      </c>
      <c r="G4" s="42">
        <v>3</v>
      </c>
      <c r="H4" s="37" t="s">
        <v>869</v>
      </c>
      <c r="J4" t="s">
        <v>1609</v>
      </c>
      <c r="K4" t="s">
        <v>1632</v>
      </c>
      <c r="M4">
        <v>2160</v>
      </c>
    </row>
    <row r="5" spans="1:13" ht="12.75" customHeight="1">
      <c r="A5" s="4" t="s">
        <v>1603</v>
      </c>
      <c r="B5" s="4" t="s">
        <v>1604</v>
      </c>
      <c r="C5" s="4" t="s">
        <v>860</v>
      </c>
      <c r="G5" s="42">
        <v>4</v>
      </c>
      <c r="J5" t="s">
        <v>1610</v>
      </c>
      <c r="K5" t="s">
        <v>1620</v>
      </c>
    </row>
    <row r="6" spans="1:13" ht="12.75" customHeight="1">
      <c r="G6" s="42">
        <v>5</v>
      </c>
      <c r="J6" t="s">
        <v>1611</v>
      </c>
      <c r="K6" t="s">
        <v>1621</v>
      </c>
    </row>
    <row r="7" spans="1:13" ht="12.75" customHeight="1">
      <c r="G7" s="42">
        <v>6</v>
      </c>
      <c r="J7" t="s">
        <v>1612</v>
      </c>
      <c r="K7" t="s">
        <v>1622</v>
      </c>
    </row>
    <row r="8" spans="1:13" ht="12.75" customHeight="1">
      <c r="G8" s="42">
        <v>7</v>
      </c>
      <c r="J8" t="s">
        <v>1613</v>
      </c>
      <c r="K8" t="s">
        <v>1623</v>
      </c>
    </row>
    <row r="9" spans="1:13" ht="12.75" customHeight="1">
      <c r="G9" s="42">
        <v>8</v>
      </c>
      <c r="J9" t="s">
        <v>1614</v>
      </c>
      <c r="K9" t="s">
        <v>1624</v>
      </c>
    </row>
    <row r="10" spans="1:13" ht="12.75" customHeight="1">
      <c r="G10" s="42">
        <v>9</v>
      </c>
      <c r="J10" t="s">
        <v>1615</v>
      </c>
      <c r="K10" t="s">
        <v>1625</v>
      </c>
    </row>
    <row r="11" spans="1:13" ht="12.75" customHeight="1">
      <c r="G11" s="42">
        <v>10</v>
      </c>
      <c r="J11" t="s">
        <v>1616</v>
      </c>
      <c r="K11" t="s">
        <v>1630</v>
      </c>
    </row>
    <row r="12" spans="1:13" ht="12.75" customHeight="1">
      <c r="G12" s="42">
        <v>11</v>
      </c>
      <c r="K12" t="s">
        <v>1626</v>
      </c>
    </row>
    <row r="13" spans="1:13" ht="12.75" customHeight="1">
      <c r="G13" s="42">
        <v>12</v>
      </c>
      <c r="K13" t="s">
        <v>1627</v>
      </c>
    </row>
    <row r="14" spans="1:13" ht="12.75" customHeight="1">
      <c r="G14" s="42">
        <v>13</v>
      </c>
      <c r="K14" t="s">
        <v>1628</v>
      </c>
    </row>
    <row r="15" spans="1:13" ht="12.75" customHeight="1">
      <c r="G15" s="42">
        <v>14</v>
      </c>
      <c r="K15" t="s">
        <v>1629</v>
      </c>
    </row>
    <row r="16" spans="1:13" ht="12.75" customHeight="1">
      <c r="G16" s="42">
        <v>15</v>
      </c>
      <c r="K16" t="s">
        <v>1631</v>
      </c>
    </row>
    <row r="17" spans="7:11" ht="12.75" customHeight="1">
      <c r="G17" s="42">
        <v>16</v>
      </c>
      <c r="K17" t="s">
        <v>1616</v>
      </c>
    </row>
    <row r="18" spans="7:11" ht="12.75" customHeight="1">
      <c r="G18" s="42">
        <v>17</v>
      </c>
    </row>
    <row r="19" spans="7:11" ht="12.75" customHeight="1">
      <c r="G19" s="42">
        <v>18</v>
      </c>
    </row>
    <row r="20" spans="7:11" ht="12.75" customHeight="1">
      <c r="G20" s="42">
        <v>19</v>
      </c>
    </row>
    <row r="21" spans="7:11" ht="12.75" customHeight="1">
      <c r="G21" s="42">
        <v>20</v>
      </c>
    </row>
    <row r="22" spans="7:11" ht="12.75" customHeight="1">
      <c r="G22" s="42">
        <v>21</v>
      </c>
    </row>
    <row r="23" spans="7:11" ht="12.75" customHeight="1">
      <c r="G23" s="42">
        <v>22</v>
      </c>
    </row>
    <row r="24" spans="7:11" ht="12.75" customHeight="1">
      <c r="G24" s="42">
        <v>23</v>
      </c>
    </row>
    <row r="25" spans="7:11" ht="12.75" customHeight="1">
      <c r="G25" s="42">
        <v>24</v>
      </c>
    </row>
    <row r="26" spans="7:11" ht="12.75" customHeight="1">
      <c r="G26" s="42">
        <v>25</v>
      </c>
    </row>
    <row r="27" spans="7:11" ht="12.75" customHeight="1">
      <c r="G27" s="42">
        <v>26</v>
      </c>
    </row>
    <row r="28" spans="7:11" ht="12.75" customHeight="1">
      <c r="G28" s="42">
        <v>27</v>
      </c>
    </row>
    <row r="29" spans="7:11" ht="12.75" customHeight="1">
      <c r="G29" s="42">
        <v>28</v>
      </c>
    </row>
    <row r="30" spans="7:11" ht="12.75" customHeight="1">
      <c r="G30" s="42">
        <v>29</v>
      </c>
    </row>
    <row r="31" spans="7:11" ht="12.75" customHeight="1">
      <c r="G31" s="42">
        <v>30</v>
      </c>
    </row>
    <row r="32" spans="7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showGridLines="0" workbookViewId="0"/>
  </sheetViews>
  <sheetFormatPr defaultColWidth="14.44140625" defaultRowHeight="15" customHeight="1"/>
  <cols>
    <col min="1" max="1" width="7.5546875" customWidth="1"/>
    <col min="2" max="2" width="25.21875" customWidth="1"/>
    <col min="3" max="3" width="32.5546875" customWidth="1"/>
    <col min="4" max="6" width="31.5546875" customWidth="1"/>
    <col min="7" max="7" width="29.21875" customWidth="1"/>
    <col min="8" max="8" width="3.44140625" customWidth="1"/>
    <col min="9" max="9" width="45.5546875" customWidth="1"/>
    <col min="10" max="10" width="6.44140625" customWidth="1"/>
    <col min="11" max="26" width="8.5546875" customWidth="1"/>
  </cols>
  <sheetData>
    <row r="1" spans="1:10" ht="12.7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12.75" customHeight="1">
      <c r="A2" s="1"/>
      <c r="B2" s="1"/>
      <c r="C2" s="1"/>
      <c r="D2" s="1"/>
      <c r="E2" s="1"/>
      <c r="F2" s="1"/>
      <c r="G2" s="2"/>
      <c r="H2" s="1"/>
      <c r="I2" s="1"/>
      <c r="J2" s="1"/>
    </row>
    <row r="3" spans="1:10" ht="12.75" customHeight="1">
      <c r="A3" s="1"/>
      <c r="B3" s="1"/>
      <c r="C3" s="1"/>
      <c r="D3" s="1"/>
      <c r="E3" s="1"/>
      <c r="F3" s="1"/>
      <c r="G3" s="2"/>
      <c r="H3" s="1"/>
      <c r="I3" s="1"/>
      <c r="J3" s="1"/>
    </row>
    <row r="4" spans="1:10" ht="12.75" customHeight="1">
      <c r="A4" s="1"/>
      <c r="B4" s="1"/>
      <c r="C4" s="1"/>
      <c r="D4" s="1"/>
      <c r="E4" s="1"/>
      <c r="F4" s="1"/>
      <c r="G4" s="2"/>
      <c r="H4" s="1"/>
      <c r="I4" s="1"/>
      <c r="J4" s="1"/>
    </row>
    <row r="5" spans="1:10" ht="12.75" customHeight="1">
      <c r="A5" s="4"/>
      <c r="B5" s="5" t="s">
        <v>0</v>
      </c>
      <c r="C5" s="6"/>
      <c r="D5" s="7"/>
      <c r="E5" s="7"/>
      <c r="F5" s="7"/>
      <c r="G5" s="6"/>
      <c r="H5" s="6"/>
      <c r="I5" s="6"/>
      <c r="J5" s="8" t="s">
        <v>1</v>
      </c>
    </row>
    <row r="6" spans="1:10" ht="12.7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2"/>
    </row>
    <row r="8" spans="1:10" ht="12.75" customHeight="1">
      <c r="B8" s="46" t="s">
        <v>870</v>
      </c>
    </row>
    <row r="9" spans="1:10" ht="12.75" customHeight="1">
      <c r="B9" s="64" t="s">
        <v>871</v>
      </c>
      <c r="C9" s="126" t="str">
        <f>_xlfn.IFNA(INDEX('1-A) Country'!B2:B194, MATCH('1. Company Details'!C14,'1-A) Country'!A2:A194,0)),"")</f>
        <v/>
      </c>
      <c r="D9" s="65" t="s">
        <v>872</v>
      </c>
      <c r="E9" s="31"/>
      <c r="F9" s="31"/>
      <c r="G9" s="66"/>
      <c r="H9" s="67"/>
      <c r="I9" s="31"/>
    </row>
    <row r="10" spans="1:10" ht="12.75" customHeight="1"/>
    <row r="11" spans="1:10" ht="12.75" customHeight="1"/>
    <row r="12" spans="1:10" ht="12.75" hidden="1" customHeight="1">
      <c r="B12" s="46" t="s">
        <v>873</v>
      </c>
    </row>
    <row r="13" spans="1:10" ht="12.75" customHeight="1">
      <c r="B13" s="64" t="s">
        <v>295</v>
      </c>
      <c r="C13" s="68" t="s">
        <v>874</v>
      </c>
      <c r="D13" s="68" t="s">
        <v>875</v>
      </c>
      <c r="E13" s="68" t="s">
        <v>876</v>
      </c>
      <c r="F13" s="68" t="s">
        <v>877</v>
      </c>
      <c r="G13" s="69" t="s">
        <v>878</v>
      </c>
      <c r="I13" s="70" t="s">
        <v>879</v>
      </c>
    </row>
    <row r="14" spans="1:10" ht="26.25" customHeight="1">
      <c r="B14" s="51" t="s">
        <v>304</v>
      </c>
      <c r="C14" s="52" t="s">
        <v>305</v>
      </c>
      <c r="D14" s="52" t="s">
        <v>307</v>
      </c>
      <c r="E14" s="52" t="s">
        <v>880</v>
      </c>
      <c r="F14" s="52" t="s">
        <v>881</v>
      </c>
      <c r="G14" s="53" t="s">
        <v>313</v>
      </c>
    </row>
    <row r="15" spans="1:10" ht="12.75" customHeight="1">
      <c r="B15" s="54">
        <v>1</v>
      </c>
      <c r="C15" s="118"/>
      <c r="D15" s="118"/>
      <c r="E15" s="126"/>
      <c r="F15" s="118"/>
      <c r="G15" s="118"/>
    </row>
    <row r="16" spans="1:10" ht="12.75" customHeight="1">
      <c r="B16" s="55">
        <v>2</v>
      </c>
      <c r="C16" s="118"/>
      <c r="D16" s="118"/>
      <c r="E16" s="126"/>
      <c r="F16" s="118"/>
      <c r="G16" s="118"/>
    </row>
    <row r="17" spans="2:7" ht="12.75" customHeight="1">
      <c r="B17" s="54">
        <v>3</v>
      </c>
      <c r="C17" s="118"/>
      <c r="D17" s="118"/>
      <c r="E17" s="126"/>
      <c r="F17" s="118"/>
      <c r="G17" s="118"/>
    </row>
    <row r="18" spans="2:7" ht="12.75" customHeight="1">
      <c r="B18" s="54">
        <v>4</v>
      </c>
      <c r="C18" s="118"/>
      <c r="D18" s="118"/>
      <c r="E18" s="126"/>
      <c r="F18" s="118"/>
      <c r="G18" s="118"/>
    </row>
    <row r="19" spans="2:7" ht="12.75" customHeight="1">
      <c r="B19" s="54">
        <v>5</v>
      </c>
      <c r="C19" s="118"/>
      <c r="D19" s="118"/>
      <c r="E19" s="126"/>
      <c r="F19" s="118"/>
      <c r="G19" s="118"/>
    </row>
    <row r="20" spans="2:7" ht="12.75" customHeight="1">
      <c r="B20" s="54">
        <v>6</v>
      </c>
      <c r="C20" s="118"/>
      <c r="D20" s="118"/>
      <c r="E20" s="126"/>
      <c r="F20" s="118"/>
      <c r="G20" s="118"/>
    </row>
    <row r="21" spans="2:7" ht="12.75" customHeight="1">
      <c r="B21" s="54">
        <v>7</v>
      </c>
      <c r="C21" s="118"/>
      <c r="D21" s="118"/>
      <c r="E21" s="126"/>
      <c r="F21" s="118"/>
      <c r="G21" s="118"/>
    </row>
    <row r="22" spans="2:7" ht="12.75" customHeight="1">
      <c r="B22" s="54">
        <v>8</v>
      </c>
      <c r="C22" s="118"/>
      <c r="D22" s="118"/>
      <c r="E22" s="126"/>
      <c r="F22" s="118"/>
      <c r="G22" s="118"/>
    </row>
    <row r="23" spans="2:7" ht="12.75" customHeight="1">
      <c r="B23" s="54">
        <v>9</v>
      </c>
      <c r="C23" s="118"/>
      <c r="D23" s="118"/>
      <c r="E23" s="126"/>
      <c r="F23" s="118"/>
      <c r="G23" s="118"/>
    </row>
    <row r="24" spans="2:7" ht="12.75" customHeight="1">
      <c r="B24" s="54">
        <v>10</v>
      </c>
      <c r="C24" s="118"/>
      <c r="D24" s="118"/>
      <c r="E24" s="126"/>
      <c r="F24" s="118"/>
      <c r="G24" s="118"/>
    </row>
    <row r="25" spans="2:7" ht="12.75" customHeight="1">
      <c r="B25" s="54">
        <v>11</v>
      </c>
      <c r="C25" s="118"/>
      <c r="D25" s="118"/>
      <c r="E25" s="126"/>
      <c r="F25" s="118"/>
      <c r="G25" s="118"/>
    </row>
    <row r="26" spans="2:7" ht="12.75" customHeight="1">
      <c r="B26" s="54">
        <v>12</v>
      </c>
      <c r="C26" s="118"/>
      <c r="D26" s="118"/>
      <c r="E26" s="126"/>
      <c r="F26" s="118"/>
      <c r="G26" s="118"/>
    </row>
    <row r="27" spans="2:7" ht="12.75" customHeight="1">
      <c r="B27" s="54">
        <v>13</v>
      </c>
      <c r="C27" s="118"/>
      <c r="D27" s="118"/>
      <c r="E27" s="126"/>
      <c r="F27" s="118"/>
      <c r="G27" s="118"/>
    </row>
    <row r="28" spans="2:7" ht="12.75" customHeight="1">
      <c r="B28" s="54">
        <v>14</v>
      </c>
      <c r="C28" s="118"/>
      <c r="D28" s="118"/>
      <c r="E28" s="126"/>
      <c r="F28" s="118"/>
      <c r="G28" s="118"/>
    </row>
    <row r="29" spans="2:7" ht="12.75" customHeight="1">
      <c r="B29" s="54">
        <v>15</v>
      </c>
      <c r="C29" s="118"/>
      <c r="D29" s="118"/>
      <c r="E29" s="126"/>
      <c r="F29" s="118"/>
      <c r="G29" s="118"/>
    </row>
    <row r="30" spans="2:7" ht="12.75" customHeight="1"/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qPP2DeU7wcIZgETkhYZv7Aeq+LBklLOyh8UMMQBgT0vT2s+XC2iWBbzNS+NEGFViooX1rPpUeYgW3sdGFmYJA==" saltValue="WA1uT5+c24+qj8GcFqvLuQ==" spinCount="100000" sheet="1" objects="1" scenarios="1"/>
  <conditionalFormatting sqref="C9">
    <cfRule type="expression" dxfId="27" priority="1">
      <formula>AND(NOT(ISNUMBER(C9)),NOT(ISBLANK(C9)))</formula>
    </cfRule>
  </conditionalFormatting>
  <conditionalFormatting sqref="C15:C29">
    <cfRule type="expression" dxfId="26" priority="2">
      <formula>COUNTIF($C$15:$C$29,C15)&gt;1</formula>
    </cfRule>
  </conditionalFormatting>
  <conditionalFormatting sqref="C15:F29">
    <cfRule type="expression" dxfId="25" priority="3">
      <formula>ISNUMBER(SEARCH(";",C15))</formula>
    </cfRule>
    <cfRule type="expression" dxfId="24" priority="4">
      <formula>ISNUMBER(SEARCH(",",C15))</formula>
    </cfRule>
  </conditionalFormatting>
  <conditionalFormatting sqref="E15:E29">
    <cfRule type="expression" dxfId="23" priority="5">
      <formula>AND(NOT(ISNUMBER(E15)),NOT(ISBLANK(E15)))</formula>
    </cfRule>
  </conditionalFormatting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'2-B) Fused Power and Autofill'!$E$2:$E$3</xm:f>
          </x14:formula1>
          <xm:sqref>G15:G29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showGridLines="0" topLeftCell="A9" zoomScale="55" zoomScaleNormal="55" workbookViewId="0"/>
  </sheetViews>
  <sheetFormatPr defaultColWidth="14.44140625" defaultRowHeight="15" customHeight="1"/>
  <cols>
    <col min="1" max="1" width="14.44140625" customWidth="1"/>
    <col min="2" max="2" width="12.5546875" customWidth="1"/>
    <col min="3" max="3" width="37.21875" customWidth="1"/>
    <col min="4" max="4" width="74.44140625" customWidth="1"/>
    <col min="5" max="5" width="76.21875" customWidth="1"/>
    <col min="6" max="6" width="67" customWidth="1"/>
    <col min="7" max="7" width="18.44140625" customWidth="1"/>
    <col min="8" max="26" width="8.554687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882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887</v>
      </c>
      <c r="E16" s="5" t="s">
        <v>888</v>
      </c>
      <c r="F16" s="5" t="s">
        <v>889</v>
      </c>
    </row>
    <row r="17" spans="1:6" ht="212.25" customHeight="1">
      <c r="A17" s="76"/>
      <c r="B17" s="79" t="s">
        <v>304</v>
      </c>
      <c r="C17" s="80" t="s">
        <v>890</v>
      </c>
      <c r="D17" s="80"/>
      <c r="E17" s="80"/>
      <c r="F17" s="80"/>
    </row>
    <row r="18" spans="1:6" ht="212.25" customHeight="1">
      <c r="A18" s="76"/>
      <c r="B18" s="54">
        <v>1</v>
      </c>
      <c r="C18" s="81" t="str">
        <f>IF('3-1. Gas'!C15="","",'3-1. Gas'!C15)</f>
        <v/>
      </c>
      <c r="D18" s="118"/>
      <c r="E18" s="118"/>
      <c r="F18" s="118"/>
    </row>
    <row r="19" spans="1:6" ht="212.25" customHeight="1">
      <c r="A19" s="76"/>
      <c r="B19" s="54">
        <v>2</v>
      </c>
      <c r="C19" s="81" t="str">
        <f>IF('3-1. Gas'!C16="","",'3-1. Gas'!C16)</f>
        <v/>
      </c>
      <c r="D19" s="118"/>
      <c r="E19" s="118"/>
      <c r="F19" s="118"/>
    </row>
    <row r="20" spans="1:6" ht="212.25" customHeight="1">
      <c r="A20" s="76"/>
      <c r="B20" s="54">
        <v>3</v>
      </c>
      <c r="C20" s="81" t="str">
        <f>IF('3-1. Gas'!C17="","",'3-1. Gas'!C17)</f>
        <v/>
      </c>
      <c r="D20" s="118"/>
      <c r="E20" s="118"/>
      <c r="F20" s="118"/>
    </row>
    <row r="21" spans="1:6" ht="212.25" customHeight="1">
      <c r="A21" s="76"/>
      <c r="B21" s="54">
        <v>4</v>
      </c>
      <c r="C21" s="81" t="str">
        <f>IF('3-1. Gas'!C18="","",'3-1. Gas'!C18)</f>
        <v/>
      </c>
      <c r="D21" s="118"/>
      <c r="E21" s="118"/>
      <c r="F21" s="118"/>
    </row>
    <row r="22" spans="1:6" ht="212.25" customHeight="1">
      <c r="A22" s="76"/>
      <c r="B22" s="54">
        <v>5</v>
      </c>
      <c r="C22" s="81" t="str">
        <f>IF('3-1. Gas'!C19="","",'3-1. Gas'!C19)</f>
        <v/>
      </c>
      <c r="D22" s="118"/>
      <c r="E22" s="118"/>
      <c r="F22" s="118"/>
    </row>
    <row r="23" spans="1:6" ht="212.25" customHeight="1">
      <c r="A23" s="76"/>
      <c r="B23" s="54">
        <v>6</v>
      </c>
      <c r="C23" s="81" t="str">
        <f>IF('3-1. Gas'!C20="","",'3-1. Gas'!C20)</f>
        <v/>
      </c>
      <c r="D23" s="118"/>
      <c r="E23" s="118"/>
      <c r="F23" s="118"/>
    </row>
    <row r="24" spans="1:6" ht="212.25" customHeight="1">
      <c r="A24" s="76"/>
      <c r="B24" s="54">
        <v>7</v>
      </c>
      <c r="C24" s="81" t="str">
        <f>IF('3-1. Gas'!C21="","",'3-1. Gas'!C21)</f>
        <v/>
      </c>
      <c r="D24" s="118"/>
      <c r="E24" s="118"/>
      <c r="F24" s="118"/>
    </row>
    <row r="25" spans="1:6" ht="212.25" customHeight="1">
      <c r="A25" s="76"/>
      <c r="B25" s="54">
        <v>8</v>
      </c>
      <c r="C25" s="81" t="str">
        <f>IF('3-1. Gas'!C22="","",'3-1. Gas'!C22)</f>
        <v/>
      </c>
      <c r="D25" s="118"/>
      <c r="E25" s="118"/>
      <c r="F25" s="118"/>
    </row>
    <row r="26" spans="1:6" ht="212.25" customHeight="1">
      <c r="A26" s="76"/>
      <c r="B26" s="54">
        <v>9</v>
      </c>
      <c r="C26" s="81" t="str">
        <f>IF('3-1. Gas'!C23="","",'3-1. Gas'!C23)</f>
        <v/>
      </c>
      <c r="D26" s="118"/>
      <c r="E26" s="118"/>
      <c r="F26" s="118"/>
    </row>
    <row r="27" spans="1:6" ht="212.25" customHeight="1">
      <c r="A27" s="76"/>
      <c r="B27" s="54">
        <v>10</v>
      </c>
      <c r="C27" s="81" t="str">
        <f>IF('3-1. Gas'!C24="","",'3-1. Gas'!C24)</f>
        <v/>
      </c>
      <c r="D27" s="118"/>
      <c r="E27" s="118"/>
      <c r="F27" s="118"/>
    </row>
    <row r="28" spans="1:6" ht="212.25" customHeight="1">
      <c r="A28" s="76"/>
      <c r="B28" s="54">
        <v>11</v>
      </c>
      <c r="C28" s="81" t="str">
        <f>IF('3-1. Gas'!C25="","",'3-1. Gas'!C25)</f>
        <v/>
      </c>
      <c r="D28" s="118"/>
      <c r="E28" s="118"/>
      <c r="F28" s="118"/>
    </row>
    <row r="29" spans="1:6" ht="212.25" customHeight="1">
      <c r="A29" s="76"/>
      <c r="B29" s="54">
        <v>12</v>
      </c>
      <c r="C29" s="81" t="str">
        <f>IF('3-1. Gas'!C26="","",'3-1. Gas'!C26)</f>
        <v/>
      </c>
      <c r="D29" s="118"/>
      <c r="E29" s="118"/>
      <c r="F29" s="118"/>
    </row>
    <row r="30" spans="1:6" ht="212.25" customHeight="1">
      <c r="A30" s="76"/>
      <c r="B30" s="54">
        <v>13</v>
      </c>
      <c r="C30" s="81" t="str">
        <f>IF('3-1. Gas'!C27="","",'3-1. Gas'!C27)</f>
        <v/>
      </c>
      <c r="D30" s="118"/>
      <c r="E30" s="118"/>
      <c r="F30" s="118"/>
    </row>
    <row r="31" spans="1:6" ht="212.25" customHeight="1">
      <c r="A31" s="76"/>
      <c r="B31" s="54">
        <v>14</v>
      </c>
      <c r="C31" s="81" t="str">
        <f>IF('3-1. Gas'!C28="","",'3-1. Gas'!C28)</f>
        <v/>
      </c>
      <c r="D31" s="118"/>
      <c r="E31" s="118"/>
      <c r="F31" s="118"/>
    </row>
    <row r="32" spans="1:6" ht="212.25" customHeight="1">
      <c r="A32" s="76"/>
      <c r="B32" s="54">
        <v>15</v>
      </c>
      <c r="C32" s="81" t="str">
        <f>IF('3-1. Gas'!C29="","",'3-1. Gas'!C29)</f>
        <v/>
      </c>
      <c r="D32" s="118"/>
      <c r="E32" s="118"/>
      <c r="F32" s="118"/>
    </row>
    <row r="33" spans="1:6" ht="12.75" customHeight="1">
      <c r="A33" s="76"/>
      <c r="B33" s="76"/>
      <c r="C33" s="76"/>
      <c r="D33" s="76"/>
      <c r="E33" s="76"/>
      <c r="F33" s="76"/>
    </row>
    <row r="34" spans="1:6" ht="12.75" customHeight="1">
      <c r="A34" s="76"/>
      <c r="B34" s="82"/>
      <c r="C34" s="83"/>
      <c r="D34" s="84"/>
      <c r="E34" s="84"/>
      <c r="F34" s="76"/>
    </row>
    <row r="35" spans="1:6" ht="12.75" customHeight="1">
      <c r="A35" s="76"/>
      <c r="B35" s="76"/>
      <c r="C35" s="76"/>
      <c r="D35" s="76"/>
      <c r="E35" s="76"/>
      <c r="F35" s="76"/>
    </row>
    <row r="36" spans="1:6" ht="12.75" hidden="1" customHeight="1">
      <c r="F36" s="76"/>
    </row>
    <row r="37" spans="1:6" ht="12.75" customHeight="1"/>
    <row r="38" spans="1:6" ht="12.75" customHeight="1"/>
    <row r="39" spans="1:6" ht="12.75" customHeight="1"/>
    <row r="40" spans="1:6" ht="12.75" customHeight="1"/>
    <row r="41" spans="1:6" ht="15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eVI2dDKbp1qqfM3tHYZWC5XcQOxCGggUAXq5bcPS0TmQkj5P6j7lR3M4pDdibb9POAdDVgPYlOm/NYGGrwsOyw==" saltValue="wTYXrnIayGBIm7FMi33quw==" spinCount="100000" sheet="1" objects="1" scenario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 Company Details</vt:lpstr>
      <vt:lpstr>1-A) Country</vt:lpstr>
      <vt:lpstr>1-B) Main-sub_industry</vt:lpstr>
      <vt:lpstr>2. Electricity</vt:lpstr>
      <vt:lpstr>2-A) Asset-Industry mapping</vt:lpstr>
      <vt:lpstr>2-A) Asset Translations</vt:lpstr>
      <vt:lpstr>2-B) Fused Power and Autofill</vt:lpstr>
      <vt:lpstr>3-1. Gas</vt:lpstr>
      <vt:lpstr>3-2. Gas Pictures</vt:lpstr>
      <vt:lpstr>4-1. Water</vt:lpstr>
      <vt:lpstr>4-2. Water Pictures</vt:lpstr>
      <vt:lpstr>5-1. Maintenance</vt:lpstr>
      <vt:lpstr>5-A) Component types</vt:lpstr>
      <vt:lpstr>5-2. Maintenance Pictures</vt:lpstr>
      <vt:lpstr>6-1. Compressed Air</vt:lpstr>
      <vt:lpstr>6-2. Compressed Air Pictures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Sjoerd Janssen</dc:creator>
  <cp:lastModifiedBy>Pam van den Pol</cp:lastModifiedBy>
  <dcterms:created xsi:type="dcterms:W3CDTF">2023-08-08T12:49:00Z</dcterms:created>
  <dcterms:modified xsi:type="dcterms:W3CDTF">2024-07-26T11:55:08Z</dcterms:modified>
</cp:coreProperties>
</file>